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arun Arora\Desktop\Vaccine Survey\Revised Tables\"/>
    </mc:Choice>
  </mc:AlternateContent>
  <xr:revisionPtr revIDLastSave="0" documentId="13_ncr:1_{7CA9F32A-7D50-4E15-A268-BABA1111954F}" xr6:coauthVersionLast="47" xr6:coauthVersionMax="47" xr10:uidLastSave="{00000000-0000-0000-0000-000000000000}"/>
  <bookViews>
    <workbookView xWindow="-108" yWindow="-108" windowWidth="23256" windowHeight="12576" tabRatio="636" activeTab="3" xr2:uid="{00000000-000D-0000-FFFF-FFFF00000000}"/>
  </bookViews>
  <sheets>
    <sheet name="Kochi Raw Data" sheetId="6" r:id="rId1"/>
    <sheet name="Frequency Tables" sheetId="3" r:id="rId2"/>
    <sheet name="Crosstabs - Gender" sheetId="5" r:id="rId3"/>
    <sheet name="Crosstabs - Age" sheetId="4" r:id="rId4"/>
    <sheet name="Crosstabs- HTs" sheetId="1" r:id="rId5"/>
  </sheets>
  <definedNames>
    <definedName name="_xlnm._FilterDatabase" localSheetId="0" hidden="1">'Kochi Raw Data'!$A$1:$BF$274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5" l="1"/>
  <c r="H100" i="5"/>
  <c r="H99" i="5"/>
  <c r="H98" i="5"/>
  <c r="H97" i="5"/>
  <c r="H96" i="5"/>
  <c r="H95" i="5"/>
  <c r="H94" i="5"/>
  <c r="F101" i="5"/>
  <c r="F100" i="5"/>
  <c r="F99" i="5"/>
  <c r="F98" i="5"/>
  <c r="F97" i="5"/>
  <c r="F96" i="5"/>
  <c r="F95" i="5"/>
  <c r="F94" i="5"/>
  <c r="D95" i="5"/>
  <c r="D96" i="5"/>
  <c r="D97" i="5"/>
  <c r="D98" i="5"/>
  <c r="D99" i="5"/>
  <c r="D100" i="5"/>
  <c r="D101" i="5"/>
  <c r="D94" i="5"/>
  <c r="H87" i="5"/>
  <c r="H86" i="5"/>
  <c r="H85" i="5"/>
  <c r="H84" i="5"/>
  <c r="H83" i="5"/>
  <c r="F87" i="5"/>
  <c r="F86" i="5"/>
  <c r="F85" i="5"/>
  <c r="F84" i="5"/>
  <c r="F83" i="5"/>
  <c r="D84" i="5"/>
  <c r="D85" i="5"/>
  <c r="D86" i="5"/>
  <c r="D87" i="5"/>
  <c r="D8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H53" i="5"/>
  <c r="F53" i="5"/>
  <c r="D53" i="5"/>
  <c r="J101" i="4"/>
  <c r="J100" i="4"/>
  <c r="J99" i="4"/>
  <c r="J98" i="4"/>
  <c r="J97" i="4"/>
  <c r="J96" i="4"/>
  <c r="J95" i="4"/>
  <c r="J94" i="4"/>
  <c r="F101" i="4"/>
  <c r="F100" i="4"/>
  <c r="F99" i="4"/>
  <c r="F98" i="4"/>
  <c r="F97" i="4"/>
  <c r="F96" i="4"/>
  <c r="F95" i="4"/>
  <c r="F94" i="4"/>
  <c r="D95" i="4"/>
  <c r="D96" i="4"/>
  <c r="D97" i="4"/>
  <c r="D98" i="4"/>
  <c r="D99" i="4"/>
  <c r="D100" i="4"/>
  <c r="D101" i="4"/>
  <c r="D94" i="4"/>
  <c r="J87" i="4"/>
  <c r="J86" i="4"/>
  <c r="J85" i="4"/>
  <c r="J84" i="4"/>
  <c r="J83" i="4"/>
  <c r="F87" i="4"/>
  <c r="F86" i="4"/>
  <c r="F85" i="4"/>
  <c r="F84" i="4"/>
  <c r="F83" i="4"/>
  <c r="D84" i="4"/>
  <c r="D85" i="4"/>
  <c r="D86" i="4"/>
  <c r="D87" i="4"/>
  <c r="D8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J53" i="4"/>
  <c r="H53" i="4"/>
  <c r="F53" i="4"/>
  <c r="D53" i="4"/>
  <c r="D126" i="3"/>
  <c r="D127" i="3"/>
  <c r="D128" i="3"/>
  <c r="D129" i="3"/>
  <c r="D130" i="3"/>
  <c r="D131" i="3"/>
  <c r="D132" i="3"/>
  <c r="D125" i="3"/>
  <c r="D116" i="3"/>
  <c r="D117" i="3"/>
  <c r="D118" i="3"/>
  <c r="D119" i="3"/>
  <c r="D115" i="3"/>
  <c r="D95" i="3"/>
  <c r="D96" i="3"/>
  <c r="D94" i="3"/>
  <c r="D90" i="3"/>
  <c r="D87" i="3"/>
  <c r="D100" i="3"/>
  <c r="D98" i="3"/>
  <c r="D101" i="3"/>
  <c r="D102" i="3"/>
  <c r="D103" i="3"/>
  <c r="D93" i="3"/>
  <c r="D88" i="3"/>
  <c r="D89" i="3"/>
  <c r="D86" i="3"/>
  <c r="D104" i="3"/>
  <c r="D105" i="3"/>
  <c r="D106" i="3"/>
  <c r="D97" i="3"/>
  <c r="D107" i="3"/>
  <c r="D91" i="3"/>
  <c r="D92" i="3"/>
  <c r="D108" i="3"/>
  <c r="D109" i="3"/>
  <c r="D110" i="3"/>
  <c r="D99" i="3"/>
  <c r="H101" i="1"/>
  <c r="H100" i="1"/>
  <c r="H99" i="1"/>
  <c r="H98" i="1"/>
  <c r="H97" i="1"/>
  <c r="H96" i="1"/>
  <c r="H95" i="1"/>
  <c r="H94" i="1"/>
  <c r="F101" i="1"/>
  <c r="F100" i="1"/>
  <c r="F99" i="1"/>
  <c r="F98" i="1"/>
  <c r="F97" i="1"/>
  <c r="F96" i="1"/>
  <c r="F95" i="1"/>
  <c r="F94" i="1"/>
  <c r="D95" i="1"/>
  <c r="D96" i="1"/>
  <c r="D97" i="1"/>
  <c r="D98" i="1"/>
  <c r="D99" i="1"/>
  <c r="D100" i="1"/>
  <c r="D101" i="1"/>
  <c r="D94" i="1"/>
  <c r="H83" i="1"/>
  <c r="H87" i="1"/>
  <c r="H86" i="1"/>
  <c r="H85" i="1"/>
  <c r="H84" i="1"/>
  <c r="F87" i="1"/>
  <c r="F86" i="1"/>
  <c r="F85" i="1"/>
  <c r="F84" i="1"/>
  <c r="F83" i="1"/>
  <c r="D84" i="1"/>
  <c r="D85" i="1"/>
  <c r="D86" i="1"/>
  <c r="D87" i="1"/>
  <c r="D83" i="1"/>
  <c r="D14" i="1"/>
  <c r="D15" i="1"/>
  <c r="D1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53" i="1"/>
  <c r="H13" i="1"/>
  <c r="H23" i="5"/>
  <c r="F23" i="5"/>
  <c r="D23" i="5"/>
  <c r="H22" i="5"/>
  <c r="F22" i="5"/>
  <c r="D22" i="5"/>
  <c r="H21" i="5"/>
  <c r="F21" i="5"/>
  <c r="D21" i="5"/>
  <c r="F15" i="5"/>
  <c r="D15" i="5"/>
  <c r="H14" i="5"/>
  <c r="F14" i="5"/>
  <c r="D14" i="5"/>
  <c r="H13" i="5"/>
  <c r="F13" i="5"/>
  <c r="D13" i="5"/>
  <c r="J23" i="4" l="1"/>
  <c r="H23" i="4"/>
  <c r="F23" i="4"/>
  <c r="D23" i="4"/>
  <c r="J22" i="4"/>
  <c r="H22" i="4"/>
  <c r="F22" i="4"/>
  <c r="D22" i="4"/>
  <c r="J21" i="4"/>
  <c r="H21" i="4"/>
  <c r="F21" i="4"/>
  <c r="D21" i="4"/>
  <c r="H15" i="4"/>
  <c r="F15" i="4"/>
  <c r="D15" i="4"/>
  <c r="J14" i="4"/>
  <c r="H14" i="4"/>
  <c r="F14" i="4"/>
  <c r="D14" i="4"/>
  <c r="J13" i="4"/>
  <c r="H13" i="4"/>
  <c r="F13" i="4"/>
  <c r="D13" i="4"/>
  <c r="D32" i="3" l="1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H22" i="1" l="1"/>
  <c r="H23" i="1"/>
  <c r="H21" i="1"/>
  <c r="F22" i="1"/>
  <c r="F23" i="1"/>
  <c r="F21" i="1"/>
  <c r="D22" i="1"/>
  <c r="D23" i="1"/>
  <c r="D21" i="1"/>
  <c r="H14" i="1"/>
  <c r="F14" i="1"/>
  <c r="F13" i="1"/>
</calcChain>
</file>

<file path=xl/sharedStrings.xml><?xml version="1.0" encoding="utf-8"?>
<sst xmlns="http://schemas.openxmlformats.org/spreadsheetml/2006/main" count="3618" uniqueCount="207">
  <si>
    <t>Are you aware of the vaccination drive against corona/COVID 19 in India?</t>
  </si>
  <si>
    <t>Options</t>
  </si>
  <si>
    <t>Grand Total</t>
  </si>
  <si>
    <t>N</t>
  </si>
  <si>
    <t>%</t>
  </si>
  <si>
    <t>HT 1 - Self Built Housing/Shack</t>
  </si>
  <si>
    <t>HT 2 - Notified Slum</t>
  </si>
  <si>
    <t>Vaccine Survey - Kochi (Crosstabs - HTs)</t>
  </si>
  <si>
    <t>No</t>
  </si>
  <si>
    <t>Yes</t>
  </si>
  <si>
    <t xml:space="preserve">Are people allowed to step out of their house to get vaccinated during a lockdown? </t>
  </si>
  <si>
    <t>Don't know</t>
  </si>
  <si>
    <t xml:space="preserve">Have you been vaccinated? </t>
  </si>
  <si>
    <t>Yes, but only the first dose</t>
  </si>
  <si>
    <t>Yes, I've had both doses</t>
  </si>
  <si>
    <t>Why have you not taken the second dose of the vaccine yet? (multiple entry)</t>
  </si>
  <si>
    <t>My second dose is not yet due.</t>
  </si>
  <si>
    <t>Side effects from the 1st dose were too much so I don’t want a second dose.</t>
  </si>
  <si>
    <t>I have not had time to go for my second dose.</t>
  </si>
  <si>
    <t>I’m worried/my family are worried I’ll catch COVID-19 if I go out now.</t>
  </si>
  <si>
    <t>I don’t have money to pay for my second dose.</t>
  </si>
  <si>
    <t>My family won’t let me have the second dose.</t>
  </si>
  <si>
    <t>I haven’t got transport available to take me/no one will take me.</t>
  </si>
  <si>
    <t>I’ve had COVID now so I don’t think I need the second dose.</t>
  </si>
  <si>
    <t>My community/work/middleman/corporator/other has not arranged for the second dose yet (if done as part of a joint drive for example)</t>
  </si>
  <si>
    <t>I could not access my registration through any of the apps (COWIN/Arogya Setu/Umang)— they were not working.</t>
  </si>
  <si>
    <t>There have been no slots available to make an appointment</t>
  </si>
  <si>
    <t>There have only been slots available in a hospital/vaccination centre far from my place of residence.</t>
  </si>
  <si>
    <t>I went to get the second dose, but the vaccine was not available when I went.</t>
  </si>
  <si>
    <t>I went to get the second dose, but could not because I was told that they need a minimum number of people to open the vaccine box and there were not enough people at that point.</t>
  </si>
  <si>
    <t>I went to get the second dose, but there were too many people at the hospital &amp; I could not wait that long</t>
  </si>
  <si>
    <t>I went to get the second dose, but the crowd was too much so I did not want to stay.</t>
  </si>
  <si>
    <t xml:space="preserve">Don’t know </t>
  </si>
  <si>
    <t>Refused to answer</t>
  </si>
  <si>
    <t>Other</t>
  </si>
  <si>
    <t>Note: This question was asked to those who selected option 1 (YES,  BUT ONLY THE FIRST DOSE) in Q15</t>
  </si>
  <si>
    <t xml:space="preserve">Why have you not had the vaccine yet? (multiple entry) </t>
  </si>
  <si>
    <t xml:space="preserve">I’m not high risk so letting others take theirs first </t>
  </si>
  <si>
    <t>I don’t believe in vaccines.</t>
  </si>
  <si>
    <t xml:space="preserve">I don’t think COVID is serious/warrants a vaccine.  </t>
  </si>
  <si>
    <t>I’ve had COVID so I don’t think I need the vaccine.</t>
  </si>
  <si>
    <t>I’m worried about the side effects of the vaccine.</t>
  </si>
  <si>
    <t>I have not had time to register/go yet.</t>
  </si>
  <si>
    <t xml:space="preserve">I’m worried/my family are worried I’ll catch COVID-19 if I go out now. </t>
  </si>
  <si>
    <t>I don’t have money to pay for my vaccine.</t>
  </si>
  <si>
    <t>My family won’t let me have the vaccine.</t>
  </si>
  <si>
    <t>My community/work/middleman/corporator/other has not arranged for the vaccine yet (if done as part of a joint drive for example)</t>
  </si>
  <si>
    <t>I do not have the relevant ID to register for the vaccine.</t>
  </si>
  <si>
    <t>I do not have a smart phone or laptop to register for vaccination.</t>
  </si>
  <si>
    <t>I have not been able to register through any of the apps (COWIN/Arogya Setu/Umang)  — they were not working.</t>
  </si>
  <si>
    <t>I went to get the first dose, but the vaccine was not available when I went.</t>
  </si>
  <si>
    <t>I went to get the first dose, but could not because I was told that they need a minimum number of people to open the vaccine box and there were not enough people at that point.</t>
  </si>
  <si>
    <t>I went to get the first dose, but there were too many people at the hospital &amp; I could not wait that long</t>
  </si>
  <si>
    <t>I went to get the first dose, but the crowd was too much so I did not want to stay.</t>
  </si>
  <si>
    <t>Don’t know</t>
  </si>
  <si>
    <t>Note: This question was asked to those who selected option 2 (NO) in Q15</t>
  </si>
  <si>
    <t>Where did you take your vaccine shot(s)?</t>
  </si>
  <si>
    <t>A private hospital/institution</t>
  </si>
  <si>
    <t>A government hospital/institution</t>
  </si>
  <si>
    <t>Note: This question was asked to those who selected options 1, 2 (YES,  BUT ONLY THE FIRST DOSE AND YES, I'VE HAD BOTH THE DOSES) in Q15</t>
  </si>
  <si>
    <t>How did you organise to take your vaccine?</t>
  </si>
  <si>
    <t>I/my family/friend registered me on an app (COWIN/Arogya Setu/Umang) and booked my slot.</t>
  </si>
  <si>
    <t xml:space="preserve">I just visited the hospital/vaccination centre WITHOUT an appointment. </t>
  </si>
  <si>
    <t>My area corporator/MLA/MP arranged for the vaccination.</t>
  </si>
  <si>
    <t xml:space="preserve">My local area leader arranged for the vaccination. </t>
  </si>
  <si>
    <t>My employer arranged for my vaccination.</t>
  </si>
  <si>
    <t>&lt;1%</t>
  </si>
  <si>
    <t>Under medication - Doctor suggested not to take vaccine now.</t>
  </si>
  <si>
    <t>Documents have been collected by the volunteers for the registration. Waiting for the slot</t>
  </si>
  <si>
    <t>Vaccine Survey - Kochi</t>
  </si>
  <si>
    <t>Please indicate your Gender</t>
  </si>
  <si>
    <t>Male</t>
  </si>
  <si>
    <t>Female</t>
  </si>
  <si>
    <t>Please indicate your Age</t>
  </si>
  <si>
    <t>18-44 years</t>
  </si>
  <si>
    <t>45 years or over</t>
  </si>
  <si>
    <t>I don't want to say</t>
  </si>
  <si>
    <t>What is your profession/job?</t>
  </si>
  <si>
    <t>House-wife</t>
  </si>
  <si>
    <t>Studying/student</t>
  </si>
  <si>
    <t>Private: House Cleaner/nanny/house cook/secuity guard/watchman/domestic worker</t>
  </si>
  <si>
    <t>Government employee - FRONT LINE; garbage collector/road sweeper/cleaner/revenue collector/armed forces/police</t>
  </si>
  <si>
    <t>Government employee - non-front line (desk/office, etc).</t>
  </si>
  <si>
    <t>Shop keeper/sales worker (retail - NOT food)</t>
  </si>
  <si>
    <t>Restaurant worker/waiter/food industry.</t>
  </si>
  <si>
    <t>Factory worker</t>
  </si>
  <si>
    <t>Construction worker</t>
  </si>
  <si>
    <t>Health worker; nurse/doctor/carer/pharmacy/lab technician etc.</t>
  </si>
  <si>
    <t>Volunteer/NGO front line worker.</t>
  </si>
  <si>
    <t>Driver; auto rickshaw/taxi/private</t>
  </si>
  <si>
    <t>Professional/office-based (non governmental)</t>
  </si>
  <si>
    <t>Retired</t>
  </si>
  <si>
    <t>Unemployed</t>
  </si>
  <si>
    <t>Do you have a disability?</t>
  </si>
  <si>
    <t>Vaccine Survey - Kochi (Crosstabs - Age)</t>
  </si>
  <si>
    <t>Vaccine Survey - Kochi (Crosstabs - Gender)</t>
  </si>
  <si>
    <t>ID (interviewee - from spreadsheet)</t>
  </si>
  <si>
    <t>Confirm city</t>
  </si>
  <si>
    <t>Housing Type</t>
  </si>
  <si>
    <t>Please indicate your gender. Tick 1 box.</t>
  </si>
  <si>
    <t>Please indicate your age. Tick 1 box.</t>
  </si>
  <si>
    <t>What is your profession/job? Tick ONE box.</t>
  </si>
  <si>
    <t>Write job/occupation for reference.</t>
  </si>
  <si>
    <t>Do you have a disability? Tick ONE box.</t>
  </si>
  <si>
    <t>Where did you take your vaccine shot(s)? Tick ONE box.</t>
  </si>
  <si>
    <t>Kochi</t>
  </si>
  <si>
    <t xml:space="preserve">Sales of electricals </t>
  </si>
  <si>
    <t>I have not been able to register through any of the apps (COWIN/Arogya Setu/Umang) - they were not working.</t>
  </si>
  <si>
    <t>Fisherman</t>
  </si>
  <si>
    <t>I've had COVID so I don't think I need the vaccine.</t>
  </si>
  <si>
    <t>I don't think COVID is serious/warrants a vaccine.</t>
  </si>
  <si>
    <t>I'm worried about the side effects of the vaccine.</t>
  </si>
  <si>
    <t xml:space="preserve">Furniture </t>
  </si>
  <si>
    <t>I just visited the hospital/vaccination centre WITHOUT an appointment.</t>
  </si>
  <si>
    <t xml:space="preserve">Daily wage earner </t>
  </si>
  <si>
    <t>I don't have money to pay for my vaccine.</t>
  </si>
  <si>
    <t xml:space="preserve">Spare parts shop </t>
  </si>
  <si>
    <t xml:space="preserve">Fish vendor </t>
  </si>
  <si>
    <t>From the hospital where she is working</t>
  </si>
  <si>
    <t xml:space="preserve">Lottery agent </t>
  </si>
  <si>
    <t xml:space="preserve">Mechanic </t>
  </si>
  <si>
    <t xml:space="preserve">Fisherman </t>
  </si>
  <si>
    <t xml:space="preserve">Caretaker </t>
  </si>
  <si>
    <t xml:space="preserve">Offset Press </t>
  </si>
  <si>
    <t xml:space="preserve">Photographer </t>
  </si>
  <si>
    <t>Tailor</t>
  </si>
  <si>
    <t xml:space="preserve">Shopkeeper </t>
  </si>
  <si>
    <t>Temple staff</t>
  </si>
  <si>
    <t xml:space="preserve">Catering service </t>
  </si>
  <si>
    <t xml:space="preserve">Tailor </t>
  </si>
  <si>
    <t xml:space="preserve">Interior designer </t>
  </si>
  <si>
    <t xml:space="preserve">Cycle repair </t>
  </si>
  <si>
    <t xml:space="preserve">Travel agent </t>
  </si>
  <si>
    <t xml:space="preserve">Painting </t>
  </si>
  <si>
    <t xml:space="preserve">Press operator </t>
  </si>
  <si>
    <t xml:space="preserve">Painter </t>
  </si>
  <si>
    <t xml:space="preserve">Sweeper in an office </t>
  </si>
  <si>
    <t xml:space="preserve">slot has been assigned </t>
  </si>
  <si>
    <t xml:space="preserve">Electrician </t>
  </si>
  <si>
    <t xml:space="preserve">Lotter agent </t>
  </si>
  <si>
    <t xml:space="preserve">Registered only yesterday </t>
  </si>
  <si>
    <t xml:space="preserve">Foreign emigrant </t>
  </si>
  <si>
    <t>Received Sinopharm from UAE</t>
  </si>
  <si>
    <t>UAE Govt.</t>
  </si>
  <si>
    <t xml:space="preserve">Driving instructor </t>
  </si>
  <si>
    <t xml:space="preserve">Contract labourer at Naval Base </t>
  </si>
  <si>
    <t xml:space="preserve">Butcher shop </t>
  </si>
  <si>
    <t>Painter</t>
  </si>
  <si>
    <t>Daily wage earner</t>
  </si>
  <si>
    <t xml:space="preserve">Domestic worker </t>
  </si>
  <si>
    <t xml:space="preserve">Farmer </t>
  </si>
  <si>
    <t xml:space="preserve">Pay and park operation </t>
  </si>
  <si>
    <t>Frontline worker, yet not vaccinated</t>
  </si>
  <si>
    <t>Lottery agent</t>
  </si>
  <si>
    <t xml:space="preserve">Private Security officer </t>
  </si>
  <si>
    <t xml:space="preserve">Loading labourer </t>
  </si>
  <si>
    <t xml:space="preserve">Engineer </t>
  </si>
  <si>
    <t xml:space="preserve">Cannot work </t>
  </si>
  <si>
    <t>My local area leader arranged for the vaccination.</t>
  </si>
  <si>
    <t xml:space="preserve">Contact labourer at the shipyard </t>
  </si>
  <si>
    <t>Chef</t>
  </si>
  <si>
    <t>Fish vendor</t>
  </si>
  <si>
    <t xml:space="preserve">Make up artist </t>
  </si>
  <si>
    <t>Why have you not taken the second dose of the vaccine yet? (multiple entry)_1_My second dose is not yet due.</t>
  </si>
  <si>
    <t>Why have you not taken the second dose of the vaccine yet? (multiple entry)_2_Side effects from the 1st dose were too much so I don’t want a second dose.</t>
  </si>
  <si>
    <t>Why have you not taken the second dose of the vaccine yet? (multiple entry)_3_I have not had time to go for my second dose.</t>
  </si>
  <si>
    <t>Why have you not taken the second dose of the vaccine yet? (multiple entry)_4_I’m worried/my family are worried I’ll catch COVID-19 if I go out now.</t>
  </si>
  <si>
    <t>Why have you not taken the second dose of the vaccine yet? (multiple entry)_5_I don’t have money to pay for my second dose.</t>
  </si>
  <si>
    <t xml:space="preserve">Why have you not taken the second dose of the vaccine yet? (multiple entry)_6_My family won’t let me have the second dose. </t>
  </si>
  <si>
    <t>Why have you not taken the second dose of the vaccine yet? (multiple entry)_7_I haven’t got transport available to take me/no one will take me.</t>
  </si>
  <si>
    <t>Why have you not taken the second dose of the vaccine yet? (multiple entry)_8_I’ve had COVID now so I don’t think I need the second dose.</t>
  </si>
  <si>
    <t>Why have you not taken the second dose of the vaccine yet? (multiple entry)_9_My community/work/middleman/corporator/other has not arranged for the second dose yet (if done as part of a joint drive for example)</t>
  </si>
  <si>
    <t xml:space="preserve">Why have you not taken the second dose of the vaccine yet? (multiple entry)_10_I could not access my registration through any of the apps (COWIN/Arogya Setu/Umang) – they were not working. </t>
  </si>
  <si>
    <t>Why have you not taken the second dose of the vaccine yet? (multiple entry)_11_There have been no slots available to make an appointment</t>
  </si>
  <si>
    <t>Why have you not taken the second dose of the vaccine yet? (multiple entry)_12_There have only been slots available in a hospital/vaccination centre far from my place of residence.</t>
  </si>
  <si>
    <t>Why have you not taken the second dose of the vaccine yet? (multiple entry)_13_I went to get the second dose, but the vaccine was not available when I went.</t>
  </si>
  <si>
    <t>Why have you not taken the second dose of the vaccine yet? (multiple entry)_14_I went to get the second dose, but could not because I was told that they need a minimum number of people to open the vaccine box and there were not enough people at that point.</t>
  </si>
  <si>
    <t xml:space="preserve">Why have you not taken the second dose of the vaccine yet? (multiple entry)_15_I went to get the second dose, but there were too many people at the hospital &amp; I could not wait that long </t>
  </si>
  <si>
    <t>Why have you not taken the second dose of the vaccine yet? (multiple entry)_16_I went to get the second dose, but the crowd was too much so I did not want to stay.</t>
  </si>
  <si>
    <t>Why have you not taken the second dose of the vaccine yet? (multiple entry)_17_Don’t know.</t>
  </si>
  <si>
    <t xml:space="preserve">Why have you not taken the second dose of the vaccine yet? (multiple entry)_18_Refused to answer. </t>
  </si>
  <si>
    <t>Why have you not taken the second dose of the vaccine yet? (multiple entry)_19_Other</t>
  </si>
  <si>
    <t>Why have you not had the vaccine yet? (multiple entry)_1 _I’m not high risk so letting others take theirs first</t>
  </si>
  <si>
    <t xml:space="preserve">Why have you not had the vaccine yet? (multiple entry)_2_I don’t believe in vaccines. </t>
  </si>
  <si>
    <t xml:space="preserve">Why have you not had the vaccine yet? (multiple entry)_3_I don’t think COVID is serious/warrants a vaccine. </t>
  </si>
  <si>
    <t>Why have you not had the vaccine yet? (multiple entry)_4_I’ve had COVID so I don’t think I need the vaccine.</t>
  </si>
  <si>
    <t xml:space="preserve">Why have you not had the vaccine yet? (multiple entry)_5_I’m worried about the side effects of the vaccine. </t>
  </si>
  <si>
    <t>Why have you not had the vaccine yet? (multiple entry)_6_I have not had time to register/go yet.</t>
  </si>
  <si>
    <t xml:space="preserve">Why have you not had the vaccine yet? (multiple entry)_7_I’m worried/my family are worried I’ll catch COVID-19 if I go out now. </t>
  </si>
  <si>
    <t xml:space="preserve">Why have you not had the vaccine yet? (multiple entry)_8_I don’t have money to pay for my vaccine. </t>
  </si>
  <si>
    <t xml:space="preserve">Why have you not had the vaccine yet? (multiple entry)_9_My family won’t let me have the vaccine.  </t>
  </si>
  <si>
    <t>Why have you not had the vaccine yet? (multiple entry)_10_I haven’t got transport available to take me/no one will take me.</t>
  </si>
  <si>
    <t>Why have you not had the vaccine yet? (multiple entry)_11_My community/work/middleman/corporator/other has not arranged for the vaccine yet (if done as part of a joint drive for example)</t>
  </si>
  <si>
    <t xml:space="preserve">Why have you not had the vaccine yet? (multiple entry)_12_I do not have the relevant ID to register for the vaccine. </t>
  </si>
  <si>
    <t xml:space="preserve">Why have you not had the vaccine yet? (multiple entry)_13_I do not have a smart phone or laptop to register for vaccination. </t>
  </si>
  <si>
    <t xml:space="preserve">Why have you not had the vaccine yet? (multiple entry)_14_I have not been able to register through any of the apps (COWIN/Arogya Setu/Umang) – they were not working. </t>
  </si>
  <si>
    <t>Why have you not had the vaccine yet? (multiple entry)_15_There have been no slots available to make an appointment</t>
  </si>
  <si>
    <t>Why have you not had the vaccine yet? (multiple entry)_16_There have only been slots available in a hospital/vaccination centre far from my place of residence.</t>
  </si>
  <si>
    <t>Why have you not had the vaccine yet? (multiple entry)_17_I went to get the first dose, but the vaccine was not available when I went.</t>
  </si>
  <si>
    <t>Why have you not had the vaccine yet? (multiple entry)_18_I went to get the first dose, but could not because I was told that they need a minimum number of people to open the vaccine box and there were not enough people at that point.</t>
  </si>
  <si>
    <t xml:space="preserve">Why have you not had the vaccine yet? (multiple entry)_19_I went to get the first dose, but there were too many people at the hospital &amp; I could not wait that long </t>
  </si>
  <si>
    <t>Why have you not had the vaccine yet? (multiple entry)_20_I went to get the first dose, but the crowd was too much so I did not want to stay.</t>
  </si>
  <si>
    <t>Why have you not had the vaccine yet? (multiple entry)_21_Under medication - Doctor suggested not to take vaccine now.</t>
  </si>
  <si>
    <t>Why have you not had the vaccine yet? (multiple entry)_22_Documents have been collected by the volunteers for the registration. Waiting for the slot</t>
  </si>
  <si>
    <t>Why have you not had the vaccine yet? (multiple entry)_23_Don't know</t>
  </si>
  <si>
    <t>Why have you not had the vaccine yet? (multiple entry)_24_Refused to answer.</t>
  </si>
  <si>
    <t>Why have you not had the vaccine yet? (multiple entry)_25_Other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</si>
</sst>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9" fontId="0" fillId="0" borderId="0" xfId="0" applyNumberFormat="1"/>
    <xf numFmtId="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9" fontId="0" fillId="0" borderId="0" xfId="0" applyNumberFormat="1" applyAlignment="1">
      <alignment horizontal="right"/>
    </xf>
    <xf numFmtId="9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9" fontId="0" fillId="0" borderId="0" xfId="0" applyNumberFormat="1" applyBorder="1" applyAlignment="1">
      <alignment horizontal="right"/>
    </xf>
    <xf numFmtId="0" fontId="0" fillId="0" borderId="1" xfId="0" applyNumberFormat="1" applyBorder="1"/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74"/>
  <sheetViews>
    <sheetView workbookViewId="0">
      <selection activeCell="C29" sqref="C29"/>
    </sheetView>
  </sheetViews>
  <sheetFormatPr defaultRowHeight="14.4" x14ac:dyDescent="0.3"/>
  <cols>
    <col min="1" max="1" width="13.5546875" customWidth="1"/>
    <col min="2" max="2" width="15.33203125" customWidth="1"/>
    <col min="3" max="3" width="26.6640625" customWidth="1"/>
    <col min="4" max="4" width="36.5546875" bestFit="1" customWidth="1"/>
    <col min="5" max="5" width="24.44140625" customWidth="1"/>
    <col min="6" max="6" width="18.5546875" customWidth="1"/>
    <col min="7" max="7" width="15.109375" customWidth="1"/>
  </cols>
  <sheetData>
    <row r="1" spans="1:57" s="1" customFormat="1" ht="21.75" customHeight="1" x14ac:dyDescent="0.3">
      <c r="A1" s="1" t="s">
        <v>96</v>
      </c>
      <c r="B1" s="1" t="s">
        <v>97</v>
      </c>
      <c r="C1" s="1" t="s">
        <v>98</v>
      </c>
      <c r="D1" s="1" t="s">
        <v>99</v>
      </c>
      <c r="E1" s="1" t="s">
        <v>100</v>
      </c>
      <c r="F1" s="1" t="s">
        <v>101</v>
      </c>
      <c r="G1" s="1" t="s">
        <v>102</v>
      </c>
      <c r="H1" s="1" t="s">
        <v>103</v>
      </c>
      <c r="I1" s="1" t="s">
        <v>0</v>
      </c>
      <c r="J1" s="1" t="s">
        <v>10</v>
      </c>
      <c r="K1" s="1" t="s">
        <v>12</v>
      </c>
      <c r="L1" s="1" t="s">
        <v>163</v>
      </c>
      <c r="M1" s="1" t="s">
        <v>164</v>
      </c>
      <c r="N1" s="1" t="s">
        <v>165</v>
      </c>
      <c r="O1" s="1" t="s">
        <v>166</v>
      </c>
      <c r="P1" s="1" t="s">
        <v>167</v>
      </c>
      <c r="Q1" s="1" t="s">
        <v>168</v>
      </c>
      <c r="R1" s="1" t="s">
        <v>169</v>
      </c>
      <c r="S1" s="1" t="s">
        <v>170</v>
      </c>
      <c r="T1" s="1" t="s">
        <v>171</v>
      </c>
      <c r="U1" s="1" t="s">
        <v>172</v>
      </c>
      <c r="V1" s="1" t="s">
        <v>173</v>
      </c>
      <c r="W1" s="44" t="s">
        <v>174</v>
      </c>
      <c r="X1" s="44" t="s">
        <v>175</v>
      </c>
      <c r="Y1" s="1" t="s">
        <v>176</v>
      </c>
      <c r="Z1" s="1" t="s">
        <v>177</v>
      </c>
      <c r="AA1" s="1" t="s">
        <v>178</v>
      </c>
      <c r="AB1" s="1" t="s">
        <v>179</v>
      </c>
      <c r="AC1" s="1" t="s">
        <v>180</v>
      </c>
      <c r="AD1" s="1" t="s">
        <v>181</v>
      </c>
      <c r="AE1" s="1" t="s">
        <v>182</v>
      </c>
      <c r="AF1" s="1" t="s">
        <v>183</v>
      </c>
      <c r="AG1" s="1" t="s">
        <v>184</v>
      </c>
      <c r="AH1" s="1" t="s">
        <v>185</v>
      </c>
      <c r="AI1" s="1" t="s">
        <v>186</v>
      </c>
      <c r="AJ1" s="1" t="s">
        <v>187</v>
      </c>
      <c r="AK1" s="1" t="s">
        <v>188</v>
      </c>
      <c r="AL1" s="1" t="s">
        <v>189</v>
      </c>
      <c r="AM1" s="1" t="s">
        <v>190</v>
      </c>
      <c r="AN1" s="1" t="s">
        <v>191</v>
      </c>
      <c r="AO1" s="1" t="s">
        <v>192</v>
      </c>
      <c r="AP1" s="1" t="s">
        <v>193</v>
      </c>
      <c r="AQ1" s="1" t="s">
        <v>194</v>
      </c>
      <c r="AR1" s="1" t="s">
        <v>195</v>
      </c>
      <c r="AS1" s="1" t="s">
        <v>196</v>
      </c>
      <c r="AT1" s="1" t="s">
        <v>197</v>
      </c>
      <c r="AU1" s="1" t="s">
        <v>198</v>
      </c>
      <c r="AV1" s="1" t="s">
        <v>199</v>
      </c>
      <c r="AW1" s="1" t="s">
        <v>200</v>
      </c>
      <c r="AX1" s="1" t="s">
        <v>201</v>
      </c>
      <c r="AY1" s="45" t="s">
        <v>202</v>
      </c>
      <c r="AZ1" s="45" t="s">
        <v>203</v>
      </c>
      <c r="BA1" s="45" t="s">
        <v>204</v>
      </c>
      <c r="BB1" s="45" t="s">
        <v>205</v>
      </c>
      <c r="BC1" s="45" t="s">
        <v>206</v>
      </c>
      <c r="BD1" s="1" t="s">
        <v>104</v>
      </c>
      <c r="BE1" s="1" t="s">
        <v>60</v>
      </c>
    </row>
    <row r="2" spans="1:57" x14ac:dyDescent="0.3">
      <c r="A2">
        <v>288</v>
      </c>
      <c r="B2" t="s">
        <v>105</v>
      </c>
      <c r="C2" t="s">
        <v>6</v>
      </c>
      <c r="D2" t="s">
        <v>72</v>
      </c>
      <c r="E2" t="s">
        <v>74</v>
      </c>
      <c r="F2" t="s">
        <v>78</v>
      </c>
      <c r="H2" t="s">
        <v>8</v>
      </c>
      <c r="I2" t="s">
        <v>9</v>
      </c>
      <c r="J2" t="s">
        <v>9</v>
      </c>
      <c r="K2" t="s">
        <v>8</v>
      </c>
      <c r="AJ2" t="s">
        <v>42</v>
      </c>
      <c r="AS2" t="s">
        <v>26</v>
      </c>
    </row>
    <row r="3" spans="1:57" x14ac:dyDescent="0.3">
      <c r="A3">
        <v>313</v>
      </c>
      <c r="B3" t="s">
        <v>105</v>
      </c>
      <c r="C3" t="s">
        <v>6</v>
      </c>
      <c r="D3" t="s">
        <v>72</v>
      </c>
      <c r="E3" t="s">
        <v>74</v>
      </c>
      <c r="F3" t="s">
        <v>106</v>
      </c>
      <c r="H3" t="s">
        <v>8</v>
      </c>
      <c r="I3" t="s">
        <v>9</v>
      </c>
      <c r="J3" t="s">
        <v>9</v>
      </c>
      <c r="K3" t="s">
        <v>8</v>
      </c>
      <c r="AJ3" t="s">
        <v>42</v>
      </c>
      <c r="AR3" t="s">
        <v>107</v>
      </c>
      <c r="AS3" t="s">
        <v>26</v>
      </c>
    </row>
    <row r="4" spans="1:57" x14ac:dyDescent="0.3">
      <c r="A4">
        <v>319</v>
      </c>
      <c r="B4" t="s">
        <v>105</v>
      </c>
      <c r="C4" t="s">
        <v>6</v>
      </c>
      <c r="D4" t="s">
        <v>72</v>
      </c>
      <c r="E4" t="s">
        <v>75</v>
      </c>
      <c r="F4" t="s">
        <v>78</v>
      </c>
      <c r="H4" t="s">
        <v>8</v>
      </c>
      <c r="I4" t="s">
        <v>9</v>
      </c>
      <c r="J4" t="s">
        <v>9</v>
      </c>
      <c r="K4" t="s">
        <v>8</v>
      </c>
      <c r="AR4" t="s">
        <v>107</v>
      </c>
      <c r="AS4" t="s">
        <v>26</v>
      </c>
    </row>
    <row r="5" spans="1:57" x14ac:dyDescent="0.3">
      <c r="A5">
        <v>322</v>
      </c>
      <c r="B5" t="s">
        <v>105</v>
      </c>
      <c r="C5" t="s">
        <v>6</v>
      </c>
      <c r="D5" t="s">
        <v>72</v>
      </c>
      <c r="E5" t="s">
        <v>74</v>
      </c>
      <c r="F5" t="s">
        <v>78</v>
      </c>
      <c r="H5" t="s">
        <v>8</v>
      </c>
      <c r="I5" t="s">
        <v>9</v>
      </c>
      <c r="J5" t="s">
        <v>9</v>
      </c>
      <c r="K5" t="s">
        <v>8</v>
      </c>
      <c r="AQ5" t="s">
        <v>48</v>
      </c>
      <c r="AS5" t="s">
        <v>26</v>
      </c>
    </row>
    <row r="6" spans="1:57" x14ac:dyDescent="0.3">
      <c r="A6">
        <v>323</v>
      </c>
      <c r="B6" t="s">
        <v>105</v>
      </c>
      <c r="C6" t="s">
        <v>6</v>
      </c>
      <c r="D6" t="s">
        <v>71</v>
      </c>
      <c r="E6" t="s">
        <v>75</v>
      </c>
      <c r="F6" t="s">
        <v>108</v>
      </c>
      <c r="H6" t="s">
        <v>8</v>
      </c>
      <c r="I6" t="s">
        <v>9</v>
      </c>
      <c r="J6" t="s">
        <v>9</v>
      </c>
      <c r="K6" t="s">
        <v>8</v>
      </c>
      <c r="AS6" t="s">
        <v>26</v>
      </c>
    </row>
    <row r="7" spans="1:57" x14ac:dyDescent="0.3">
      <c r="A7">
        <v>325</v>
      </c>
      <c r="B7" t="s">
        <v>105</v>
      </c>
      <c r="C7" t="s">
        <v>6</v>
      </c>
      <c r="D7" t="s">
        <v>71</v>
      </c>
      <c r="E7" t="s">
        <v>74</v>
      </c>
      <c r="F7" t="s">
        <v>90</v>
      </c>
      <c r="H7" t="s">
        <v>8</v>
      </c>
      <c r="I7" t="s">
        <v>9</v>
      </c>
      <c r="J7" t="s">
        <v>9</v>
      </c>
      <c r="K7" t="s">
        <v>8</v>
      </c>
      <c r="AH7" t="s">
        <v>109</v>
      </c>
      <c r="AJ7" t="s">
        <v>42</v>
      </c>
    </row>
    <row r="8" spans="1:57" x14ac:dyDescent="0.3">
      <c r="A8">
        <v>333</v>
      </c>
      <c r="B8" t="s">
        <v>105</v>
      </c>
      <c r="C8" t="s">
        <v>6</v>
      </c>
      <c r="D8" t="s">
        <v>71</v>
      </c>
      <c r="E8" t="s">
        <v>74</v>
      </c>
      <c r="F8" t="s">
        <v>79</v>
      </c>
      <c r="H8" t="s">
        <v>8</v>
      </c>
      <c r="I8" t="s">
        <v>9</v>
      </c>
      <c r="J8" t="s">
        <v>11</v>
      </c>
      <c r="K8" t="s">
        <v>8</v>
      </c>
      <c r="AS8" t="s">
        <v>26</v>
      </c>
    </row>
    <row r="9" spans="1:57" x14ac:dyDescent="0.3">
      <c r="A9">
        <v>337</v>
      </c>
      <c r="B9" t="s">
        <v>105</v>
      </c>
      <c r="C9" t="s">
        <v>6</v>
      </c>
      <c r="D9" t="s">
        <v>71</v>
      </c>
      <c r="E9" t="s">
        <v>75</v>
      </c>
      <c r="F9" t="s">
        <v>85</v>
      </c>
      <c r="H9" t="s">
        <v>8</v>
      </c>
      <c r="I9" t="s">
        <v>9</v>
      </c>
      <c r="J9" t="s">
        <v>9</v>
      </c>
      <c r="K9" t="s">
        <v>8</v>
      </c>
      <c r="AS9" t="s">
        <v>26</v>
      </c>
    </row>
    <row r="10" spans="1:57" x14ac:dyDescent="0.3">
      <c r="A10">
        <v>340</v>
      </c>
      <c r="B10" t="s">
        <v>105</v>
      </c>
      <c r="C10" t="s">
        <v>6</v>
      </c>
      <c r="D10" t="s">
        <v>71</v>
      </c>
      <c r="E10" t="s">
        <v>75</v>
      </c>
      <c r="F10" t="s">
        <v>86</v>
      </c>
      <c r="H10" t="s">
        <v>9</v>
      </c>
      <c r="I10" t="s">
        <v>9</v>
      </c>
      <c r="J10" t="s">
        <v>9</v>
      </c>
      <c r="K10" t="s">
        <v>14</v>
      </c>
      <c r="BD10" t="s">
        <v>58</v>
      </c>
      <c r="BE10" t="s">
        <v>61</v>
      </c>
    </row>
    <row r="11" spans="1:57" x14ac:dyDescent="0.3">
      <c r="A11">
        <v>353</v>
      </c>
      <c r="B11" t="s">
        <v>105</v>
      </c>
      <c r="C11" t="s">
        <v>6</v>
      </c>
      <c r="D11" t="s">
        <v>72</v>
      </c>
      <c r="E11" t="s">
        <v>74</v>
      </c>
      <c r="F11" t="s">
        <v>90</v>
      </c>
      <c r="H11" t="s">
        <v>9</v>
      </c>
      <c r="I11" t="s">
        <v>9</v>
      </c>
      <c r="J11" t="s">
        <v>9</v>
      </c>
      <c r="K11" t="s">
        <v>8</v>
      </c>
      <c r="AF11" t="s">
        <v>38</v>
      </c>
      <c r="AG11" t="s">
        <v>110</v>
      </c>
      <c r="AH11" t="s">
        <v>109</v>
      </c>
      <c r="AI11" t="s">
        <v>111</v>
      </c>
      <c r="AJ11" t="s">
        <v>42</v>
      </c>
      <c r="AR11" t="s">
        <v>107</v>
      </c>
    </row>
    <row r="12" spans="1:57" x14ac:dyDescent="0.3">
      <c r="A12">
        <v>359</v>
      </c>
      <c r="B12" t="s">
        <v>105</v>
      </c>
      <c r="C12" t="s">
        <v>6</v>
      </c>
      <c r="D12" t="s">
        <v>72</v>
      </c>
      <c r="E12" t="s">
        <v>74</v>
      </c>
      <c r="F12" t="s">
        <v>78</v>
      </c>
      <c r="H12" t="s">
        <v>9</v>
      </c>
      <c r="I12" t="s">
        <v>9</v>
      </c>
      <c r="J12" t="s">
        <v>9</v>
      </c>
      <c r="K12" t="s">
        <v>8</v>
      </c>
      <c r="AJ12" t="s">
        <v>42</v>
      </c>
      <c r="AR12" t="s">
        <v>107</v>
      </c>
    </row>
    <row r="13" spans="1:57" x14ac:dyDescent="0.3">
      <c r="A13">
        <v>360</v>
      </c>
      <c r="B13" t="s">
        <v>105</v>
      </c>
      <c r="C13" t="s">
        <v>6</v>
      </c>
      <c r="D13" t="s">
        <v>72</v>
      </c>
      <c r="E13" t="s">
        <v>74</v>
      </c>
      <c r="F13" t="s">
        <v>78</v>
      </c>
      <c r="H13" t="s">
        <v>8</v>
      </c>
      <c r="I13" t="s">
        <v>9</v>
      </c>
      <c r="J13" t="s">
        <v>9</v>
      </c>
      <c r="K13" t="s">
        <v>8</v>
      </c>
      <c r="AJ13" t="s">
        <v>42</v>
      </c>
      <c r="AQ13" t="s">
        <v>48</v>
      </c>
      <c r="AS13" t="s">
        <v>26</v>
      </c>
      <c r="AW13" t="s">
        <v>52</v>
      </c>
    </row>
    <row r="14" spans="1:57" x14ac:dyDescent="0.3">
      <c r="A14">
        <v>616</v>
      </c>
      <c r="B14" t="s">
        <v>105</v>
      </c>
      <c r="C14" t="s">
        <v>6</v>
      </c>
      <c r="D14" t="s">
        <v>71</v>
      </c>
      <c r="E14" t="s">
        <v>75</v>
      </c>
      <c r="F14" t="s">
        <v>91</v>
      </c>
      <c r="H14" t="s">
        <v>9</v>
      </c>
      <c r="I14" t="s">
        <v>9</v>
      </c>
      <c r="J14" t="s">
        <v>9</v>
      </c>
      <c r="K14" t="s">
        <v>13</v>
      </c>
      <c r="L14" t="s">
        <v>16</v>
      </c>
      <c r="BD14" t="s">
        <v>58</v>
      </c>
      <c r="BE14" t="s">
        <v>63</v>
      </c>
    </row>
    <row r="15" spans="1:57" x14ac:dyDescent="0.3">
      <c r="A15">
        <v>677</v>
      </c>
      <c r="B15" t="s">
        <v>105</v>
      </c>
      <c r="C15" t="s">
        <v>6</v>
      </c>
      <c r="D15" t="s">
        <v>71</v>
      </c>
      <c r="E15" t="s">
        <v>75</v>
      </c>
      <c r="F15" t="s">
        <v>89</v>
      </c>
      <c r="H15" t="s">
        <v>9</v>
      </c>
      <c r="I15" t="s">
        <v>9</v>
      </c>
      <c r="J15" t="s">
        <v>9</v>
      </c>
      <c r="K15" t="s">
        <v>8</v>
      </c>
      <c r="AQ15" t="s">
        <v>48</v>
      </c>
      <c r="AS15" t="s">
        <v>26</v>
      </c>
    </row>
    <row r="16" spans="1:57" x14ac:dyDescent="0.3">
      <c r="A16">
        <v>681</v>
      </c>
      <c r="B16" t="s">
        <v>105</v>
      </c>
      <c r="C16" t="s">
        <v>6</v>
      </c>
      <c r="D16" t="s">
        <v>71</v>
      </c>
      <c r="E16" t="s">
        <v>74</v>
      </c>
      <c r="F16" t="s">
        <v>81</v>
      </c>
      <c r="H16" t="s">
        <v>9</v>
      </c>
      <c r="I16" t="s">
        <v>9</v>
      </c>
      <c r="J16" t="s">
        <v>9</v>
      </c>
      <c r="K16" t="s">
        <v>14</v>
      </c>
      <c r="BD16" t="s">
        <v>58</v>
      </c>
      <c r="BE16" t="s">
        <v>63</v>
      </c>
    </row>
    <row r="17" spans="1:57" x14ac:dyDescent="0.3">
      <c r="A17">
        <v>682</v>
      </c>
      <c r="B17" t="s">
        <v>105</v>
      </c>
      <c r="C17" t="s">
        <v>6</v>
      </c>
      <c r="D17" t="s">
        <v>72</v>
      </c>
      <c r="E17" t="s">
        <v>74</v>
      </c>
      <c r="F17" t="s">
        <v>90</v>
      </c>
      <c r="H17" t="s">
        <v>8</v>
      </c>
      <c r="I17" t="s">
        <v>9</v>
      </c>
      <c r="J17" t="s">
        <v>9</v>
      </c>
      <c r="K17" t="s">
        <v>8</v>
      </c>
      <c r="AS17" t="s">
        <v>26</v>
      </c>
    </row>
    <row r="18" spans="1:57" x14ac:dyDescent="0.3">
      <c r="A18">
        <v>697</v>
      </c>
      <c r="B18" t="s">
        <v>105</v>
      </c>
      <c r="C18" t="s">
        <v>6</v>
      </c>
      <c r="D18" t="s">
        <v>71</v>
      </c>
      <c r="E18" t="s">
        <v>74</v>
      </c>
      <c r="F18" t="s">
        <v>86</v>
      </c>
      <c r="H18" t="s">
        <v>8</v>
      </c>
      <c r="I18" t="s">
        <v>9</v>
      </c>
      <c r="J18" t="s">
        <v>9</v>
      </c>
      <c r="K18" t="s">
        <v>8</v>
      </c>
      <c r="AS18" t="s">
        <v>26</v>
      </c>
    </row>
    <row r="19" spans="1:57" x14ac:dyDescent="0.3">
      <c r="A19">
        <v>698</v>
      </c>
      <c r="B19" t="s">
        <v>105</v>
      </c>
      <c r="C19" t="s">
        <v>6</v>
      </c>
      <c r="D19" t="s">
        <v>71</v>
      </c>
      <c r="E19" t="s">
        <v>74</v>
      </c>
      <c r="F19" t="s">
        <v>112</v>
      </c>
      <c r="H19" t="s">
        <v>8</v>
      </c>
      <c r="I19" t="s">
        <v>9</v>
      </c>
      <c r="J19" t="s">
        <v>9</v>
      </c>
      <c r="K19" t="s">
        <v>13</v>
      </c>
      <c r="L19" t="s">
        <v>16</v>
      </c>
      <c r="BD19" t="s">
        <v>58</v>
      </c>
      <c r="BE19" t="s">
        <v>63</v>
      </c>
    </row>
    <row r="20" spans="1:57" x14ac:dyDescent="0.3">
      <c r="A20">
        <v>707</v>
      </c>
      <c r="B20" t="s">
        <v>105</v>
      </c>
      <c r="C20" t="s">
        <v>6</v>
      </c>
      <c r="D20" t="s">
        <v>71</v>
      </c>
      <c r="E20" t="s">
        <v>75</v>
      </c>
      <c r="F20" t="s">
        <v>91</v>
      </c>
      <c r="H20" t="s">
        <v>9</v>
      </c>
      <c r="I20" t="s">
        <v>9</v>
      </c>
      <c r="J20" t="s">
        <v>9</v>
      </c>
      <c r="K20" t="s">
        <v>14</v>
      </c>
      <c r="BD20" t="s">
        <v>58</v>
      </c>
      <c r="BE20" t="s">
        <v>113</v>
      </c>
    </row>
    <row r="21" spans="1:57" x14ac:dyDescent="0.3">
      <c r="A21">
        <v>709</v>
      </c>
      <c r="B21" t="s">
        <v>105</v>
      </c>
      <c r="C21" t="s">
        <v>6</v>
      </c>
      <c r="D21" t="s">
        <v>72</v>
      </c>
      <c r="E21" t="s">
        <v>75</v>
      </c>
      <c r="F21" t="s">
        <v>78</v>
      </c>
      <c r="H21" t="s">
        <v>8</v>
      </c>
      <c r="I21" t="s">
        <v>9</v>
      </c>
      <c r="J21" t="s">
        <v>9</v>
      </c>
      <c r="K21" t="s">
        <v>13</v>
      </c>
      <c r="L21" t="s">
        <v>16</v>
      </c>
      <c r="BD21" t="s">
        <v>57</v>
      </c>
      <c r="BE21" t="s">
        <v>61</v>
      </c>
    </row>
    <row r="22" spans="1:57" x14ac:dyDescent="0.3">
      <c r="A22">
        <v>710</v>
      </c>
      <c r="B22" t="s">
        <v>105</v>
      </c>
      <c r="C22" t="s">
        <v>6</v>
      </c>
      <c r="D22" t="s">
        <v>72</v>
      </c>
      <c r="E22" t="s">
        <v>75</v>
      </c>
      <c r="F22" t="s">
        <v>78</v>
      </c>
      <c r="H22" t="s">
        <v>8</v>
      </c>
      <c r="I22" t="s">
        <v>9</v>
      </c>
      <c r="J22" t="s">
        <v>9</v>
      </c>
      <c r="K22" t="s">
        <v>8</v>
      </c>
      <c r="AS22" t="s">
        <v>26</v>
      </c>
    </row>
    <row r="23" spans="1:57" x14ac:dyDescent="0.3">
      <c r="A23">
        <v>726</v>
      </c>
      <c r="B23" t="s">
        <v>105</v>
      </c>
      <c r="C23" t="s">
        <v>6</v>
      </c>
      <c r="D23" t="s">
        <v>72</v>
      </c>
      <c r="E23" t="s">
        <v>75</v>
      </c>
      <c r="F23" t="s">
        <v>78</v>
      </c>
      <c r="H23" t="s">
        <v>8</v>
      </c>
      <c r="I23" t="s">
        <v>9</v>
      </c>
      <c r="J23" t="s">
        <v>9</v>
      </c>
      <c r="K23" t="s">
        <v>8</v>
      </c>
      <c r="AQ23" t="s">
        <v>48</v>
      </c>
      <c r="AR23" t="s">
        <v>107</v>
      </c>
      <c r="AS23" t="s">
        <v>26</v>
      </c>
    </row>
    <row r="24" spans="1:57" x14ac:dyDescent="0.3">
      <c r="A24">
        <v>727</v>
      </c>
      <c r="B24" t="s">
        <v>105</v>
      </c>
      <c r="C24" t="s">
        <v>6</v>
      </c>
      <c r="D24" t="s">
        <v>72</v>
      </c>
      <c r="E24" t="s">
        <v>74</v>
      </c>
      <c r="F24" t="s">
        <v>79</v>
      </c>
      <c r="H24" t="s">
        <v>8</v>
      </c>
      <c r="I24" t="s">
        <v>9</v>
      </c>
      <c r="J24" t="s">
        <v>9</v>
      </c>
      <c r="K24" t="s">
        <v>8</v>
      </c>
      <c r="AS24" t="s">
        <v>26</v>
      </c>
    </row>
    <row r="25" spans="1:57" x14ac:dyDescent="0.3">
      <c r="A25">
        <v>728</v>
      </c>
      <c r="B25" t="s">
        <v>105</v>
      </c>
      <c r="C25" t="s">
        <v>6</v>
      </c>
      <c r="D25" t="s">
        <v>72</v>
      </c>
      <c r="E25" t="s">
        <v>75</v>
      </c>
      <c r="F25" t="s">
        <v>78</v>
      </c>
      <c r="H25" t="s">
        <v>8</v>
      </c>
      <c r="I25" t="s">
        <v>9</v>
      </c>
      <c r="J25" t="s">
        <v>9</v>
      </c>
      <c r="K25" t="s">
        <v>8</v>
      </c>
      <c r="AQ25" t="s">
        <v>48</v>
      </c>
      <c r="AR25" t="s">
        <v>107</v>
      </c>
      <c r="AS25" t="s">
        <v>26</v>
      </c>
    </row>
    <row r="26" spans="1:57" x14ac:dyDescent="0.3">
      <c r="A26">
        <v>751</v>
      </c>
      <c r="B26" t="s">
        <v>105</v>
      </c>
      <c r="C26" t="s">
        <v>6</v>
      </c>
      <c r="D26" t="s">
        <v>72</v>
      </c>
      <c r="E26" t="s">
        <v>75</v>
      </c>
      <c r="F26" t="s">
        <v>78</v>
      </c>
      <c r="H26" t="s">
        <v>8</v>
      </c>
      <c r="I26" t="s">
        <v>9</v>
      </c>
      <c r="J26" t="s">
        <v>9</v>
      </c>
      <c r="K26" t="s">
        <v>8</v>
      </c>
      <c r="AI26" t="s">
        <v>111</v>
      </c>
      <c r="AJ26" t="s">
        <v>42</v>
      </c>
      <c r="AS26" t="s">
        <v>26</v>
      </c>
    </row>
    <row r="27" spans="1:57" x14ac:dyDescent="0.3">
      <c r="A27">
        <v>753</v>
      </c>
      <c r="B27" t="s">
        <v>105</v>
      </c>
      <c r="C27" t="s">
        <v>6</v>
      </c>
      <c r="D27" t="s">
        <v>71</v>
      </c>
      <c r="E27" t="s">
        <v>74</v>
      </c>
      <c r="F27" t="s">
        <v>92</v>
      </c>
      <c r="H27" t="s">
        <v>8</v>
      </c>
      <c r="I27" t="s">
        <v>9</v>
      </c>
      <c r="J27" t="s">
        <v>9</v>
      </c>
      <c r="K27" t="s">
        <v>8</v>
      </c>
      <c r="AJ27" t="s">
        <v>42</v>
      </c>
    </row>
    <row r="28" spans="1:57" x14ac:dyDescent="0.3">
      <c r="A28">
        <v>757</v>
      </c>
      <c r="B28" t="s">
        <v>105</v>
      </c>
      <c r="C28" t="s">
        <v>6</v>
      </c>
      <c r="D28" t="s">
        <v>71</v>
      </c>
      <c r="E28" t="s">
        <v>75</v>
      </c>
      <c r="F28" t="s">
        <v>91</v>
      </c>
      <c r="H28" t="s">
        <v>8</v>
      </c>
      <c r="I28" t="s">
        <v>9</v>
      </c>
      <c r="J28" t="s">
        <v>9</v>
      </c>
      <c r="K28" t="s">
        <v>14</v>
      </c>
      <c r="BD28" t="s">
        <v>58</v>
      </c>
      <c r="BE28" t="s">
        <v>63</v>
      </c>
    </row>
    <row r="29" spans="1:57" x14ac:dyDescent="0.3">
      <c r="A29">
        <v>769</v>
      </c>
      <c r="B29" t="s">
        <v>105</v>
      </c>
      <c r="C29" t="s">
        <v>6</v>
      </c>
      <c r="D29" t="s">
        <v>71</v>
      </c>
      <c r="E29" t="s">
        <v>74</v>
      </c>
      <c r="F29" t="s">
        <v>89</v>
      </c>
      <c r="H29" t="s">
        <v>8</v>
      </c>
      <c r="I29" t="s">
        <v>9</v>
      </c>
      <c r="J29" t="s">
        <v>9</v>
      </c>
      <c r="K29" t="s">
        <v>8</v>
      </c>
      <c r="AS29" t="s">
        <v>26</v>
      </c>
    </row>
    <row r="30" spans="1:57" x14ac:dyDescent="0.3">
      <c r="A30">
        <v>776</v>
      </c>
      <c r="B30" t="s">
        <v>105</v>
      </c>
      <c r="C30" t="s">
        <v>6</v>
      </c>
      <c r="D30" t="s">
        <v>72</v>
      </c>
      <c r="E30" t="s">
        <v>74</v>
      </c>
      <c r="F30" t="s">
        <v>78</v>
      </c>
      <c r="H30" t="s">
        <v>8</v>
      </c>
      <c r="I30" t="s">
        <v>9</v>
      </c>
      <c r="J30" t="s">
        <v>9</v>
      </c>
      <c r="K30" t="s">
        <v>8</v>
      </c>
      <c r="AI30" t="s">
        <v>111</v>
      </c>
      <c r="AS30" t="s">
        <v>26</v>
      </c>
    </row>
    <row r="31" spans="1:57" x14ac:dyDescent="0.3">
      <c r="A31">
        <v>830</v>
      </c>
      <c r="B31" t="s">
        <v>105</v>
      </c>
      <c r="C31" t="s">
        <v>6</v>
      </c>
      <c r="D31" t="s">
        <v>72</v>
      </c>
      <c r="E31" t="s">
        <v>74</v>
      </c>
      <c r="F31" t="s">
        <v>79</v>
      </c>
      <c r="H31" t="s">
        <v>8</v>
      </c>
      <c r="I31" t="s">
        <v>9</v>
      </c>
      <c r="J31" t="s">
        <v>9</v>
      </c>
      <c r="K31" t="s">
        <v>8</v>
      </c>
      <c r="AS31" t="s">
        <v>26</v>
      </c>
    </row>
    <row r="32" spans="1:57" x14ac:dyDescent="0.3">
      <c r="A32">
        <v>842</v>
      </c>
      <c r="B32" t="s">
        <v>105</v>
      </c>
      <c r="C32" t="s">
        <v>6</v>
      </c>
      <c r="D32" t="s">
        <v>71</v>
      </c>
      <c r="E32" t="s">
        <v>75</v>
      </c>
      <c r="F32" t="s">
        <v>89</v>
      </c>
      <c r="H32" t="s">
        <v>8</v>
      </c>
      <c r="I32" t="s">
        <v>9</v>
      </c>
      <c r="J32" t="s">
        <v>9</v>
      </c>
      <c r="K32" t="s">
        <v>13</v>
      </c>
      <c r="L32" t="s">
        <v>16</v>
      </c>
      <c r="BD32" t="s">
        <v>57</v>
      </c>
      <c r="BE32" t="s">
        <v>61</v>
      </c>
    </row>
    <row r="33" spans="1:57" x14ac:dyDescent="0.3">
      <c r="A33">
        <v>855</v>
      </c>
      <c r="B33" t="s">
        <v>105</v>
      </c>
      <c r="C33" t="s">
        <v>6</v>
      </c>
      <c r="D33" t="s">
        <v>71</v>
      </c>
      <c r="E33" t="s">
        <v>74</v>
      </c>
      <c r="F33" t="s">
        <v>82</v>
      </c>
      <c r="H33" t="s">
        <v>8</v>
      </c>
      <c r="I33" t="s">
        <v>9</v>
      </c>
      <c r="J33" t="s">
        <v>9</v>
      </c>
      <c r="K33" t="s">
        <v>8</v>
      </c>
      <c r="AS33" t="s">
        <v>26</v>
      </c>
    </row>
    <row r="34" spans="1:57" x14ac:dyDescent="0.3">
      <c r="A34">
        <v>856</v>
      </c>
      <c r="B34" t="s">
        <v>105</v>
      </c>
      <c r="C34" t="s">
        <v>6</v>
      </c>
      <c r="D34" t="s">
        <v>71</v>
      </c>
      <c r="E34" t="s">
        <v>75</v>
      </c>
      <c r="F34" t="s">
        <v>92</v>
      </c>
      <c r="H34" t="s">
        <v>8</v>
      </c>
      <c r="I34" t="s">
        <v>9</v>
      </c>
      <c r="J34" t="s">
        <v>9</v>
      </c>
      <c r="K34" t="s">
        <v>13</v>
      </c>
      <c r="L34" t="s">
        <v>16</v>
      </c>
      <c r="BD34" t="s">
        <v>58</v>
      </c>
      <c r="BE34" t="s">
        <v>61</v>
      </c>
    </row>
    <row r="35" spans="1:57" x14ac:dyDescent="0.3">
      <c r="A35">
        <v>857</v>
      </c>
      <c r="B35" t="s">
        <v>105</v>
      </c>
      <c r="C35" t="s">
        <v>6</v>
      </c>
      <c r="D35" t="s">
        <v>72</v>
      </c>
      <c r="E35" t="s">
        <v>75</v>
      </c>
      <c r="F35" t="s">
        <v>78</v>
      </c>
      <c r="H35" t="s">
        <v>8</v>
      </c>
      <c r="I35" t="s">
        <v>9</v>
      </c>
      <c r="J35" t="s">
        <v>9</v>
      </c>
      <c r="K35" t="s">
        <v>13</v>
      </c>
      <c r="L35" t="s">
        <v>16</v>
      </c>
      <c r="BD35" t="s">
        <v>58</v>
      </c>
      <c r="BE35" t="s">
        <v>63</v>
      </c>
    </row>
    <row r="36" spans="1:57" x14ac:dyDescent="0.3">
      <c r="A36">
        <v>869</v>
      </c>
      <c r="B36" t="s">
        <v>105</v>
      </c>
      <c r="C36" t="s">
        <v>6</v>
      </c>
      <c r="D36" t="s">
        <v>71</v>
      </c>
      <c r="E36" t="s">
        <v>75</v>
      </c>
      <c r="F36" t="s">
        <v>83</v>
      </c>
      <c r="H36" t="s">
        <v>8</v>
      </c>
      <c r="I36" t="s">
        <v>9</v>
      </c>
      <c r="J36" t="s">
        <v>9</v>
      </c>
      <c r="K36" t="s">
        <v>8</v>
      </c>
      <c r="AR36" t="s">
        <v>107</v>
      </c>
      <c r="AS36" t="s">
        <v>26</v>
      </c>
    </row>
    <row r="37" spans="1:57" x14ac:dyDescent="0.3">
      <c r="A37">
        <v>873</v>
      </c>
      <c r="B37" t="s">
        <v>105</v>
      </c>
      <c r="C37" t="s">
        <v>6</v>
      </c>
      <c r="D37" t="s">
        <v>72</v>
      </c>
      <c r="E37" t="s">
        <v>75</v>
      </c>
      <c r="F37" t="s">
        <v>78</v>
      </c>
      <c r="H37" t="s">
        <v>8</v>
      </c>
      <c r="I37" t="s">
        <v>9</v>
      </c>
      <c r="J37" t="s">
        <v>9</v>
      </c>
      <c r="K37" t="s">
        <v>13</v>
      </c>
      <c r="L37" t="s">
        <v>16</v>
      </c>
      <c r="BD37" t="s">
        <v>58</v>
      </c>
      <c r="BE37" t="s">
        <v>113</v>
      </c>
    </row>
    <row r="38" spans="1:57" x14ac:dyDescent="0.3">
      <c r="A38">
        <v>902</v>
      </c>
      <c r="B38" t="s">
        <v>105</v>
      </c>
      <c r="C38" t="s">
        <v>6</v>
      </c>
      <c r="D38" t="s">
        <v>71</v>
      </c>
      <c r="E38" t="s">
        <v>75</v>
      </c>
      <c r="F38" t="s">
        <v>86</v>
      </c>
      <c r="H38" t="s">
        <v>8</v>
      </c>
      <c r="I38" t="s">
        <v>9</v>
      </c>
      <c r="J38" t="s">
        <v>9</v>
      </c>
      <c r="K38" t="s">
        <v>8</v>
      </c>
      <c r="AJ38" t="s">
        <v>42</v>
      </c>
    </row>
    <row r="39" spans="1:57" x14ac:dyDescent="0.3">
      <c r="A39">
        <v>910</v>
      </c>
      <c r="B39" t="s">
        <v>105</v>
      </c>
      <c r="C39" t="s">
        <v>6</v>
      </c>
      <c r="D39" t="s">
        <v>72</v>
      </c>
      <c r="E39" t="s">
        <v>75</v>
      </c>
      <c r="F39" t="s">
        <v>78</v>
      </c>
      <c r="H39" t="s">
        <v>8</v>
      </c>
      <c r="I39" t="s">
        <v>9</v>
      </c>
      <c r="J39" t="s">
        <v>9</v>
      </c>
      <c r="K39" t="s">
        <v>13</v>
      </c>
      <c r="L39" t="s">
        <v>16</v>
      </c>
      <c r="BD39" t="s">
        <v>58</v>
      </c>
      <c r="BE39" t="s">
        <v>113</v>
      </c>
    </row>
    <row r="40" spans="1:57" x14ac:dyDescent="0.3">
      <c r="A40">
        <v>874</v>
      </c>
      <c r="B40" t="s">
        <v>105</v>
      </c>
      <c r="C40" t="s">
        <v>6</v>
      </c>
      <c r="D40" t="s">
        <v>72</v>
      </c>
      <c r="E40" t="s">
        <v>74</v>
      </c>
      <c r="F40" t="s">
        <v>78</v>
      </c>
      <c r="H40" t="s">
        <v>8</v>
      </c>
      <c r="I40" t="s">
        <v>9</v>
      </c>
      <c r="J40" t="s">
        <v>9</v>
      </c>
      <c r="K40" t="s">
        <v>8</v>
      </c>
      <c r="AI40" t="s">
        <v>111</v>
      </c>
      <c r="AJ40" t="s">
        <v>42</v>
      </c>
      <c r="AS40" t="s">
        <v>26</v>
      </c>
    </row>
    <row r="41" spans="1:57" x14ac:dyDescent="0.3">
      <c r="A41">
        <v>923</v>
      </c>
      <c r="B41" t="s">
        <v>105</v>
      </c>
      <c r="C41" t="s">
        <v>6</v>
      </c>
      <c r="D41" t="s">
        <v>71</v>
      </c>
      <c r="E41" t="s">
        <v>74</v>
      </c>
      <c r="F41" t="s">
        <v>89</v>
      </c>
      <c r="H41" t="s">
        <v>8</v>
      </c>
      <c r="I41" t="s">
        <v>9</v>
      </c>
      <c r="J41" t="s">
        <v>9</v>
      </c>
      <c r="K41" t="s">
        <v>8</v>
      </c>
      <c r="AS41" t="s">
        <v>26</v>
      </c>
    </row>
    <row r="42" spans="1:57" x14ac:dyDescent="0.3">
      <c r="A42">
        <v>926</v>
      </c>
      <c r="B42" t="s">
        <v>105</v>
      </c>
      <c r="C42" t="s">
        <v>5</v>
      </c>
      <c r="D42" t="s">
        <v>72</v>
      </c>
      <c r="E42" t="s">
        <v>74</v>
      </c>
      <c r="F42" t="s">
        <v>81</v>
      </c>
      <c r="H42" t="s">
        <v>8</v>
      </c>
      <c r="I42" t="s">
        <v>9</v>
      </c>
      <c r="J42" t="s">
        <v>9</v>
      </c>
      <c r="K42" t="s">
        <v>8</v>
      </c>
      <c r="AJ42" t="s">
        <v>42</v>
      </c>
      <c r="AS42" t="s">
        <v>26</v>
      </c>
    </row>
    <row r="43" spans="1:57" x14ac:dyDescent="0.3">
      <c r="A43">
        <v>927</v>
      </c>
      <c r="B43" t="s">
        <v>105</v>
      </c>
      <c r="C43" t="s">
        <v>5</v>
      </c>
      <c r="D43" t="s">
        <v>71</v>
      </c>
      <c r="E43" t="s">
        <v>74</v>
      </c>
      <c r="F43" t="s">
        <v>86</v>
      </c>
      <c r="H43" t="s">
        <v>8</v>
      </c>
      <c r="I43" t="s">
        <v>9</v>
      </c>
      <c r="J43" t="s">
        <v>9</v>
      </c>
      <c r="K43" t="s">
        <v>8</v>
      </c>
      <c r="AJ43" t="s">
        <v>42</v>
      </c>
      <c r="AR43" t="s">
        <v>107</v>
      </c>
    </row>
    <row r="44" spans="1:57" x14ac:dyDescent="0.3">
      <c r="A44">
        <v>930</v>
      </c>
      <c r="B44" t="s">
        <v>105</v>
      </c>
      <c r="C44" t="s">
        <v>5</v>
      </c>
      <c r="D44" t="s">
        <v>71</v>
      </c>
      <c r="E44" t="s">
        <v>75</v>
      </c>
      <c r="F44" t="s">
        <v>89</v>
      </c>
      <c r="H44" t="s">
        <v>8</v>
      </c>
      <c r="I44" t="s">
        <v>9</v>
      </c>
      <c r="J44" t="s">
        <v>9</v>
      </c>
      <c r="K44" t="s">
        <v>8</v>
      </c>
      <c r="AS44" t="s">
        <v>26</v>
      </c>
    </row>
    <row r="45" spans="1:57" x14ac:dyDescent="0.3">
      <c r="A45">
        <v>951</v>
      </c>
      <c r="B45" t="s">
        <v>105</v>
      </c>
      <c r="C45" t="s">
        <v>6</v>
      </c>
      <c r="D45" t="s">
        <v>72</v>
      </c>
      <c r="E45" t="s">
        <v>75</v>
      </c>
      <c r="F45" t="s">
        <v>78</v>
      </c>
      <c r="H45" t="s">
        <v>8</v>
      </c>
      <c r="I45" t="s">
        <v>9</v>
      </c>
      <c r="J45" t="s">
        <v>9</v>
      </c>
      <c r="K45" t="s">
        <v>8</v>
      </c>
      <c r="AH45" t="s">
        <v>109</v>
      </c>
    </row>
    <row r="46" spans="1:57" x14ac:dyDescent="0.3">
      <c r="A46">
        <v>952</v>
      </c>
      <c r="B46" t="s">
        <v>105</v>
      </c>
      <c r="C46" t="s">
        <v>6</v>
      </c>
      <c r="D46" t="s">
        <v>71</v>
      </c>
      <c r="E46" t="s">
        <v>74</v>
      </c>
      <c r="F46" t="s">
        <v>79</v>
      </c>
      <c r="H46" t="s">
        <v>8</v>
      </c>
      <c r="I46" t="s">
        <v>9</v>
      </c>
      <c r="J46" t="s">
        <v>9</v>
      </c>
      <c r="K46" t="s">
        <v>8</v>
      </c>
      <c r="AS46" t="s">
        <v>26</v>
      </c>
    </row>
    <row r="47" spans="1:57" x14ac:dyDescent="0.3">
      <c r="A47">
        <v>954</v>
      </c>
      <c r="B47" t="s">
        <v>105</v>
      </c>
      <c r="C47" t="s">
        <v>6</v>
      </c>
      <c r="D47" t="s">
        <v>71</v>
      </c>
      <c r="E47" t="s">
        <v>74</v>
      </c>
      <c r="F47" t="s">
        <v>89</v>
      </c>
      <c r="H47" t="s">
        <v>8</v>
      </c>
      <c r="I47" t="s">
        <v>9</v>
      </c>
      <c r="J47" t="s">
        <v>9</v>
      </c>
      <c r="K47" t="s">
        <v>8</v>
      </c>
      <c r="AJ47" t="s">
        <v>42</v>
      </c>
      <c r="AS47" t="s">
        <v>26</v>
      </c>
    </row>
    <row r="48" spans="1:57" x14ac:dyDescent="0.3">
      <c r="A48">
        <v>955</v>
      </c>
      <c r="B48" t="s">
        <v>105</v>
      </c>
      <c r="C48" t="s">
        <v>6</v>
      </c>
      <c r="D48" t="s">
        <v>72</v>
      </c>
      <c r="E48" t="s">
        <v>74</v>
      </c>
      <c r="F48" t="s">
        <v>78</v>
      </c>
      <c r="H48" t="s">
        <v>8</v>
      </c>
      <c r="I48" t="s">
        <v>9</v>
      </c>
      <c r="J48" t="s">
        <v>9</v>
      </c>
      <c r="K48" t="s">
        <v>8</v>
      </c>
      <c r="AJ48" t="s">
        <v>42</v>
      </c>
      <c r="AS48" t="s">
        <v>26</v>
      </c>
    </row>
    <row r="49" spans="1:57" x14ac:dyDescent="0.3">
      <c r="A49">
        <v>957</v>
      </c>
      <c r="B49" t="s">
        <v>105</v>
      </c>
      <c r="C49" t="s">
        <v>6</v>
      </c>
      <c r="D49" t="s">
        <v>71</v>
      </c>
      <c r="E49" t="s">
        <v>75</v>
      </c>
      <c r="F49" t="s">
        <v>89</v>
      </c>
      <c r="H49" t="s">
        <v>8</v>
      </c>
      <c r="I49" t="s">
        <v>9</v>
      </c>
      <c r="J49" t="s">
        <v>9</v>
      </c>
      <c r="K49" t="s">
        <v>8</v>
      </c>
      <c r="AS49" t="s">
        <v>26</v>
      </c>
    </row>
    <row r="50" spans="1:57" x14ac:dyDescent="0.3">
      <c r="A50">
        <v>964</v>
      </c>
      <c r="B50" t="s">
        <v>105</v>
      </c>
      <c r="C50" t="s">
        <v>6</v>
      </c>
      <c r="D50" t="s">
        <v>72</v>
      </c>
      <c r="E50" t="s">
        <v>74</v>
      </c>
      <c r="F50" t="s">
        <v>78</v>
      </c>
      <c r="H50" t="s">
        <v>8</v>
      </c>
      <c r="I50" t="s">
        <v>9</v>
      </c>
      <c r="J50" t="s">
        <v>9</v>
      </c>
      <c r="K50" t="s">
        <v>8</v>
      </c>
      <c r="AS50" t="s">
        <v>26</v>
      </c>
    </row>
    <row r="51" spans="1:57" x14ac:dyDescent="0.3">
      <c r="A51">
        <v>966</v>
      </c>
      <c r="B51" t="s">
        <v>105</v>
      </c>
      <c r="C51" t="s">
        <v>6</v>
      </c>
      <c r="D51" t="s">
        <v>71</v>
      </c>
      <c r="E51" t="s">
        <v>74</v>
      </c>
      <c r="F51" t="s">
        <v>83</v>
      </c>
      <c r="H51" t="s">
        <v>8</v>
      </c>
      <c r="I51" t="s">
        <v>9</v>
      </c>
      <c r="J51" t="s">
        <v>9</v>
      </c>
      <c r="K51" t="s">
        <v>8</v>
      </c>
      <c r="AJ51" t="s">
        <v>42</v>
      </c>
    </row>
    <row r="52" spans="1:57" x14ac:dyDescent="0.3">
      <c r="A52">
        <v>967</v>
      </c>
      <c r="B52" t="s">
        <v>105</v>
      </c>
      <c r="C52" t="s">
        <v>6</v>
      </c>
      <c r="D52" t="s">
        <v>71</v>
      </c>
      <c r="E52" t="s">
        <v>75</v>
      </c>
      <c r="F52" t="s">
        <v>78</v>
      </c>
      <c r="H52" t="s">
        <v>8</v>
      </c>
      <c r="I52" t="s">
        <v>9</v>
      </c>
      <c r="J52" t="s">
        <v>9</v>
      </c>
      <c r="K52" t="s">
        <v>13</v>
      </c>
      <c r="L52" t="s">
        <v>16</v>
      </c>
      <c r="BD52" t="s">
        <v>58</v>
      </c>
      <c r="BE52" t="s">
        <v>113</v>
      </c>
    </row>
    <row r="53" spans="1:57" x14ac:dyDescent="0.3">
      <c r="A53">
        <v>973</v>
      </c>
      <c r="B53" t="s">
        <v>105</v>
      </c>
      <c r="C53" t="s">
        <v>6</v>
      </c>
      <c r="D53" t="s">
        <v>71</v>
      </c>
      <c r="E53" t="s">
        <v>75</v>
      </c>
      <c r="F53" t="s">
        <v>114</v>
      </c>
      <c r="H53" t="s">
        <v>8</v>
      </c>
      <c r="I53" t="s">
        <v>9</v>
      </c>
      <c r="J53" t="s">
        <v>9</v>
      </c>
      <c r="K53" t="s">
        <v>8</v>
      </c>
      <c r="AQ53" t="s">
        <v>48</v>
      </c>
    </row>
    <row r="54" spans="1:57" x14ac:dyDescent="0.3">
      <c r="A54">
        <v>975</v>
      </c>
      <c r="B54" t="s">
        <v>105</v>
      </c>
      <c r="C54" t="s">
        <v>6</v>
      </c>
      <c r="D54" t="s">
        <v>71</v>
      </c>
      <c r="E54" t="s">
        <v>74</v>
      </c>
      <c r="F54" t="s">
        <v>90</v>
      </c>
      <c r="H54" t="s">
        <v>8</v>
      </c>
      <c r="I54" t="s">
        <v>9</v>
      </c>
      <c r="J54" t="s">
        <v>9</v>
      </c>
      <c r="K54" t="s">
        <v>8</v>
      </c>
      <c r="AS54" t="s">
        <v>26</v>
      </c>
    </row>
    <row r="55" spans="1:57" x14ac:dyDescent="0.3">
      <c r="A55">
        <v>976</v>
      </c>
      <c r="B55" t="s">
        <v>105</v>
      </c>
      <c r="C55" t="s">
        <v>6</v>
      </c>
      <c r="D55" t="s">
        <v>72</v>
      </c>
      <c r="E55" t="s">
        <v>74</v>
      </c>
      <c r="F55" t="s">
        <v>114</v>
      </c>
      <c r="H55" t="s">
        <v>8</v>
      </c>
      <c r="I55" t="s">
        <v>9</v>
      </c>
      <c r="J55" t="s">
        <v>9</v>
      </c>
      <c r="K55" t="s">
        <v>8</v>
      </c>
      <c r="AJ55" t="s">
        <v>42</v>
      </c>
      <c r="AL55" t="s">
        <v>115</v>
      </c>
    </row>
    <row r="56" spans="1:57" x14ac:dyDescent="0.3">
      <c r="A56">
        <v>981</v>
      </c>
      <c r="B56" t="s">
        <v>105</v>
      </c>
      <c r="C56" t="s">
        <v>5</v>
      </c>
      <c r="D56" t="s">
        <v>71</v>
      </c>
      <c r="E56" t="s">
        <v>74</v>
      </c>
      <c r="F56" t="s">
        <v>79</v>
      </c>
      <c r="H56" t="s">
        <v>8</v>
      </c>
      <c r="I56" t="s">
        <v>9</v>
      </c>
      <c r="J56" t="s">
        <v>9</v>
      </c>
      <c r="K56" t="s">
        <v>8</v>
      </c>
      <c r="AJ56" t="s">
        <v>42</v>
      </c>
    </row>
    <row r="57" spans="1:57" x14ac:dyDescent="0.3">
      <c r="A57">
        <v>983</v>
      </c>
      <c r="B57" t="s">
        <v>105</v>
      </c>
      <c r="C57" t="s">
        <v>6</v>
      </c>
      <c r="D57" t="s">
        <v>72</v>
      </c>
      <c r="E57" t="s">
        <v>75</v>
      </c>
      <c r="F57" t="s">
        <v>78</v>
      </c>
      <c r="H57" t="s">
        <v>8</v>
      </c>
      <c r="I57" t="s">
        <v>9</v>
      </c>
      <c r="J57" t="s">
        <v>9</v>
      </c>
      <c r="K57" t="s">
        <v>13</v>
      </c>
      <c r="L57" t="s">
        <v>16</v>
      </c>
      <c r="BD57" t="s">
        <v>58</v>
      </c>
      <c r="BE57" t="s">
        <v>113</v>
      </c>
    </row>
    <row r="58" spans="1:57" x14ac:dyDescent="0.3">
      <c r="A58">
        <v>986</v>
      </c>
      <c r="B58" t="s">
        <v>105</v>
      </c>
      <c r="C58" t="s">
        <v>6</v>
      </c>
      <c r="D58" t="s">
        <v>71</v>
      </c>
      <c r="E58" t="s">
        <v>74</v>
      </c>
      <c r="F58" t="s">
        <v>89</v>
      </c>
      <c r="H58" t="s">
        <v>8</v>
      </c>
      <c r="I58" t="s">
        <v>9</v>
      </c>
      <c r="J58" t="s">
        <v>9</v>
      </c>
      <c r="K58" t="s">
        <v>8</v>
      </c>
      <c r="AJ58" t="s">
        <v>42</v>
      </c>
    </row>
    <row r="59" spans="1:57" x14ac:dyDescent="0.3">
      <c r="A59">
        <v>997</v>
      </c>
      <c r="B59" t="s">
        <v>105</v>
      </c>
      <c r="C59" t="s">
        <v>6</v>
      </c>
      <c r="D59" t="s">
        <v>71</v>
      </c>
      <c r="E59" t="s">
        <v>74</v>
      </c>
      <c r="F59" t="s">
        <v>90</v>
      </c>
      <c r="H59" t="s">
        <v>8</v>
      </c>
      <c r="I59" t="s">
        <v>9</v>
      </c>
      <c r="J59" t="s">
        <v>9</v>
      </c>
      <c r="K59" t="s">
        <v>8</v>
      </c>
      <c r="AH59" t="s">
        <v>109</v>
      </c>
    </row>
    <row r="60" spans="1:57" x14ac:dyDescent="0.3">
      <c r="A60">
        <v>998</v>
      </c>
      <c r="B60" t="s">
        <v>105</v>
      </c>
      <c r="C60" t="s">
        <v>6</v>
      </c>
      <c r="D60" t="s">
        <v>72</v>
      </c>
      <c r="E60" t="s">
        <v>74</v>
      </c>
      <c r="F60" t="s">
        <v>78</v>
      </c>
      <c r="H60" t="s">
        <v>8</v>
      </c>
      <c r="I60" t="s">
        <v>9</v>
      </c>
      <c r="J60" t="s">
        <v>9</v>
      </c>
      <c r="K60" t="s">
        <v>8</v>
      </c>
      <c r="AS60" t="s">
        <v>26</v>
      </c>
    </row>
    <row r="61" spans="1:57" x14ac:dyDescent="0.3">
      <c r="A61">
        <v>1000</v>
      </c>
      <c r="B61" t="s">
        <v>105</v>
      </c>
      <c r="C61" t="s">
        <v>6</v>
      </c>
      <c r="D61" t="s">
        <v>71</v>
      </c>
      <c r="E61" t="s">
        <v>75</v>
      </c>
      <c r="F61" t="s">
        <v>89</v>
      </c>
      <c r="H61" t="s">
        <v>8</v>
      </c>
      <c r="I61" t="s">
        <v>9</v>
      </c>
      <c r="J61" t="s">
        <v>9</v>
      </c>
      <c r="K61" t="s">
        <v>8</v>
      </c>
      <c r="AS61" t="s">
        <v>26</v>
      </c>
    </row>
    <row r="62" spans="1:57" x14ac:dyDescent="0.3">
      <c r="A62">
        <v>1001</v>
      </c>
      <c r="B62" t="s">
        <v>105</v>
      </c>
      <c r="C62" t="s">
        <v>5</v>
      </c>
      <c r="D62" t="s">
        <v>71</v>
      </c>
      <c r="E62" t="s">
        <v>75</v>
      </c>
      <c r="F62" t="s">
        <v>86</v>
      </c>
      <c r="H62" t="s">
        <v>8</v>
      </c>
      <c r="I62" t="s">
        <v>9</v>
      </c>
      <c r="J62" t="s">
        <v>9</v>
      </c>
      <c r="K62" t="s">
        <v>8</v>
      </c>
      <c r="AS62" t="s">
        <v>26</v>
      </c>
    </row>
    <row r="63" spans="1:57" x14ac:dyDescent="0.3">
      <c r="A63">
        <v>1014</v>
      </c>
      <c r="B63" t="s">
        <v>105</v>
      </c>
      <c r="C63" t="s">
        <v>6</v>
      </c>
      <c r="D63" t="s">
        <v>71</v>
      </c>
      <c r="E63" t="s">
        <v>75</v>
      </c>
      <c r="F63" t="s">
        <v>86</v>
      </c>
      <c r="H63" t="s">
        <v>8</v>
      </c>
      <c r="I63" t="s">
        <v>9</v>
      </c>
      <c r="J63" t="s">
        <v>9</v>
      </c>
      <c r="K63" t="s">
        <v>13</v>
      </c>
      <c r="L63" t="s">
        <v>16</v>
      </c>
      <c r="BD63" t="s">
        <v>58</v>
      </c>
      <c r="BE63" t="s">
        <v>63</v>
      </c>
    </row>
    <row r="64" spans="1:57" x14ac:dyDescent="0.3">
      <c r="A64">
        <v>1009</v>
      </c>
      <c r="B64" t="s">
        <v>105</v>
      </c>
      <c r="C64" t="s">
        <v>6</v>
      </c>
      <c r="D64" t="s">
        <v>71</v>
      </c>
      <c r="E64" t="s">
        <v>74</v>
      </c>
      <c r="F64" t="s">
        <v>92</v>
      </c>
      <c r="H64" t="s">
        <v>8</v>
      </c>
      <c r="I64" t="s">
        <v>9</v>
      </c>
      <c r="J64" t="s">
        <v>9</v>
      </c>
      <c r="K64" t="s">
        <v>8</v>
      </c>
      <c r="AS64" t="s">
        <v>26</v>
      </c>
    </row>
    <row r="65" spans="1:57" x14ac:dyDescent="0.3">
      <c r="A65">
        <v>1057</v>
      </c>
      <c r="B65" t="s">
        <v>105</v>
      </c>
      <c r="C65" t="s">
        <v>6</v>
      </c>
      <c r="D65" t="s">
        <v>71</v>
      </c>
      <c r="E65" t="s">
        <v>75</v>
      </c>
      <c r="F65" t="s">
        <v>116</v>
      </c>
      <c r="H65" t="s">
        <v>8</v>
      </c>
      <c r="I65" t="s">
        <v>9</v>
      </c>
      <c r="J65" t="s">
        <v>9</v>
      </c>
      <c r="K65" t="s">
        <v>8</v>
      </c>
      <c r="AJ65" t="s">
        <v>42</v>
      </c>
      <c r="AS65" t="s">
        <v>26</v>
      </c>
    </row>
    <row r="66" spans="1:57" x14ac:dyDescent="0.3">
      <c r="A66">
        <v>1062</v>
      </c>
      <c r="B66" t="s">
        <v>105</v>
      </c>
      <c r="C66" t="s">
        <v>6</v>
      </c>
      <c r="D66" t="s">
        <v>71</v>
      </c>
      <c r="E66" t="s">
        <v>74</v>
      </c>
      <c r="F66" t="s">
        <v>78</v>
      </c>
      <c r="H66" t="s">
        <v>8</v>
      </c>
      <c r="I66" t="s">
        <v>9</v>
      </c>
      <c r="J66" t="s">
        <v>9</v>
      </c>
      <c r="K66" t="s">
        <v>8</v>
      </c>
      <c r="AY66" t="s">
        <v>67</v>
      </c>
    </row>
    <row r="67" spans="1:57" x14ac:dyDescent="0.3">
      <c r="A67">
        <v>1068</v>
      </c>
      <c r="B67" t="s">
        <v>105</v>
      </c>
      <c r="C67" t="s">
        <v>6</v>
      </c>
      <c r="D67" t="s">
        <v>71</v>
      </c>
      <c r="E67" t="s">
        <v>75</v>
      </c>
      <c r="F67" t="s">
        <v>117</v>
      </c>
      <c r="H67" t="s">
        <v>8</v>
      </c>
      <c r="I67" t="s">
        <v>9</v>
      </c>
      <c r="J67" t="s">
        <v>9</v>
      </c>
      <c r="K67" t="s">
        <v>8</v>
      </c>
      <c r="AJ67" t="s">
        <v>42</v>
      </c>
      <c r="AQ67" t="s">
        <v>48</v>
      </c>
    </row>
    <row r="68" spans="1:57" x14ac:dyDescent="0.3">
      <c r="A68">
        <v>1077</v>
      </c>
      <c r="B68" t="s">
        <v>105</v>
      </c>
      <c r="C68" t="s">
        <v>6</v>
      </c>
      <c r="D68" t="s">
        <v>71</v>
      </c>
      <c r="E68" t="s">
        <v>74</v>
      </c>
      <c r="F68" t="s">
        <v>81</v>
      </c>
      <c r="H68" t="s">
        <v>8</v>
      </c>
      <c r="I68" t="s">
        <v>9</v>
      </c>
      <c r="J68" t="s">
        <v>9</v>
      </c>
      <c r="K68" t="s">
        <v>14</v>
      </c>
      <c r="BD68" t="s">
        <v>57</v>
      </c>
      <c r="BE68" t="s">
        <v>118</v>
      </c>
    </row>
    <row r="69" spans="1:57" x14ac:dyDescent="0.3">
      <c r="A69">
        <v>1080</v>
      </c>
      <c r="B69" t="s">
        <v>105</v>
      </c>
      <c r="C69" t="s">
        <v>6</v>
      </c>
      <c r="D69" t="s">
        <v>72</v>
      </c>
      <c r="E69" t="s">
        <v>75</v>
      </c>
      <c r="F69" t="s">
        <v>78</v>
      </c>
      <c r="H69" t="s">
        <v>8</v>
      </c>
      <c r="I69" t="s">
        <v>9</v>
      </c>
      <c r="J69" t="s">
        <v>9</v>
      </c>
      <c r="K69" t="s">
        <v>8</v>
      </c>
      <c r="AY69" t="s">
        <v>67</v>
      </c>
    </row>
    <row r="70" spans="1:57" x14ac:dyDescent="0.3">
      <c r="A70">
        <v>933</v>
      </c>
      <c r="B70" t="s">
        <v>105</v>
      </c>
      <c r="C70" t="s">
        <v>5</v>
      </c>
      <c r="D70" t="s">
        <v>71</v>
      </c>
      <c r="E70" t="s">
        <v>75</v>
      </c>
      <c r="F70" t="s">
        <v>78</v>
      </c>
      <c r="H70" t="s">
        <v>8</v>
      </c>
      <c r="I70" t="s">
        <v>9</v>
      </c>
      <c r="J70" t="s">
        <v>9</v>
      </c>
      <c r="K70" t="s">
        <v>8</v>
      </c>
      <c r="AJ70" t="s">
        <v>42</v>
      </c>
      <c r="AL70" t="s">
        <v>115</v>
      </c>
      <c r="AQ70" t="s">
        <v>48</v>
      </c>
    </row>
    <row r="71" spans="1:57" x14ac:dyDescent="0.3">
      <c r="A71">
        <v>1090</v>
      </c>
      <c r="B71" t="s">
        <v>105</v>
      </c>
      <c r="C71" t="s">
        <v>6</v>
      </c>
      <c r="D71" t="s">
        <v>71</v>
      </c>
      <c r="E71" t="s">
        <v>75</v>
      </c>
      <c r="F71" t="s">
        <v>119</v>
      </c>
      <c r="H71" t="s">
        <v>8</v>
      </c>
      <c r="I71" t="s">
        <v>9</v>
      </c>
      <c r="J71" t="s">
        <v>9</v>
      </c>
      <c r="K71" t="s">
        <v>13</v>
      </c>
      <c r="L71" t="s">
        <v>16</v>
      </c>
      <c r="BD71" t="s">
        <v>58</v>
      </c>
      <c r="BE71" t="s">
        <v>63</v>
      </c>
    </row>
    <row r="72" spans="1:57" x14ac:dyDescent="0.3">
      <c r="A72">
        <v>1091</v>
      </c>
      <c r="B72" t="s">
        <v>105</v>
      </c>
      <c r="C72" t="s">
        <v>5</v>
      </c>
      <c r="D72" t="s">
        <v>71</v>
      </c>
      <c r="E72" t="s">
        <v>75</v>
      </c>
      <c r="F72" t="s">
        <v>86</v>
      </c>
      <c r="H72" t="s">
        <v>8</v>
      </c>
      <c r="I72" t="s">
        <v>9</v>
      </c>
      <c r="J72" t="s">
        <v>9</v>
      </c>
      <c r="K72" t="s">
        <v>8</v>
      </c>
      <c r="AS72" t="s">
        <v>26</v>
      </c>
    </row>
    <row r="73" spans="1:57" x14ac:dyDescent="0.3">
      <c r="A73">
        <v>1094</v>
      </c>
      <c r="B73" t="s">
        <v>105</v>
      </c>
      <c r="C73" t="s">
        <v>6</v>
      </c>
      <c r="D73" t="s">
        <v>71</v>
      </c>
      <c r="E73" t="s">
        <v>75</v>
      </c>
      <c r="F73" t="s">
        <v>78</v>
      </c>
      <c r="H73" t="s">
        <v>9</v>
      </c>
      <c r="I73" t="s">
        <v>9</v>
      </c>
      <c r="J73" t="s">
        <v>9</v>
      </c>
      <c r="K73" t="s">
        <v>8</v>
      </c>
      <c r="AI73" t="s">
        <v>111</v>
      </c>
      <c r="AJ73" t="s">
        <v>42</v>
      </c>
    </row>
    <row r="74" spans="1:57" x14ac:dyDescent="0.3">
      <c r="A74">
        <v>1139</v>
      </c>
      <c r="B74" t="s">
        <v>105</v>
      </c>
      <c r="C74" t="s">
        <v>6</v>
      </c>
      <c r="D74" t="s">
        <v>71</v>
      </c>
      <c r="E74" t="s">
        <v>75</v>
      </c>
      <c r="F74" t="s">
        <v>89</v>
      </c>
      <c r="H74" t="s">
        <v>8</v>
      </c>
      <c r="I74" t="s">
        <v>9</v>
      </c>
      <c r="J74" t="s">
        <v>9</v>
      </c>
      <c r="K74" t="s">
        <v>13</v>
      </c>
      <c r="L74" t="s">
        <v>16</v>
      </c>
      <c r="BD74" t="s">
        <v>58</v>
      </c>
      <c r="BE74" t="s">
        <v>63</v>
      </c>
    </row>
    <row r="75" spans="1:57" x14ac:dyDescent="0.3">
      <c r="A75">
        <v>1143</v>
      </c>
      <c r="B75" t="s">
        <v>105</v>
      </c>
      <c r="C75" t="s">
        <v>6</v>
      </c>
      <c r="D75" t="s">
        <v>71</v>
      </c>
      <c r="E75" t="s">
        <v>75</v>
      </c>
      <c r="F75" t="s">
        <v>120</v>
      </c>
      <c r="H75" t="s">
        <v>8</v>
      </c>
      <c r="I75" t="s">
        <v>9</v>
      </c>
      <c r="J75" t="s">
        <v>9</v>
      </c>
      <c r="K75" t="s">
        <v>8</v>
      </c>
      <c r="AI75" t="s">
        <v>111</v>
      </c>
      <c r="AJ75" t="s">
        <v>42</v>
      </c>
      <c r="AQ75" t="s">
        <v>48</v>
      </c>
    </row>
    <row r="76" spans="1:57" x14ac:dyDescent="0.3">
      <c r="A76">
        <v>1152</v>
      </c>
      <c r="B76" t="s">
        <v>105</v>
      </c>
      <c r="C76" t="s">
        <v>6</v>
      </c>
      <c r="D76" t="s">
        <v>71</v>
      </c>
      <c r="E76" t="s">
        <v>75</v>
      </c>
      <c r="F76" t="s">
        <v>86</v>
      </c>
      <c r="H76" t="s">
        <v>9</v>
      </c>
      <c r="I76" t="s">
        <v>9</v>
      </c>
      <c r="J76" t="s">
        <v>9</v>
      </c>
      <c r="K76" t="s">
        <v>13</v>
      </c>
      <c r="L76" t="s">
        <v>16</v>
      </c>
      <c r="BD76" t="s">
        <v>58</v>
      </c>
      <c r="BE76" t="s">
        <v>63</v>
      </c>
    </row>
    <row r="77" spans="1:57" x14ac:dyDescent="0.3">
      <c r="A77">
        <v>1154</v>
      </c>
      <c r="B77" t="s">
        <v>105</v>
      </c>
      <c r="C77" t="s">
        <v>6</v>
      </c>
      <c r="D77" t="s">
        <v>72</v>
      </c>
      <c r="E77" t="s">
        <v>75</v>
      </c>
      <c r="F77" t="s">
        <v>78</v>
      </c>
      <c r="H77" t="s">
        <v>8</v>
      </c>
      <c r="I77" t="s">
        <v>9</v>
      </c>
      <c r="J77" t="s">
        <v>9</v>
      </c>
      <c r="K77" t="s">
        <v>13</v>
      </c>
      <c r="L77" t="s">
        <v>16</v>
      </c>
      <c r="BD77" t="s">
        <v>58</v>
      </c>
      <c r="BE77" t="s">
        <v>61</v>
      </c>
    </row>
    <row r="78" spans="1:57" x14ac:dyDescent="0.3">
      <c r="A78">
        <v>1132</v>
      </c>
      <c r="B78" t="s">
        <v>105</v>
      </c>
      <c r="C78" t="s">
        <v>6</v>
      </c>
      <c r="D78" t="s">
        <v>71</v>
      </c>
      <c r="E78" t="s">
        <v>75</v>
      </c>
      <c r="F78" t="s">
        <v>89</v>
      </c>
      <c r="H78" t="s">
        <v>8</v>
      </c>
      <c r="I78" t="s">
        <v>9</v>
      </c>
      <c r="J78" t="s">
        <v>9</v>
      </c>
      <c r="K78" t="s">
        <v>13</v>
      </c>
      <c r="L78" t="s">
        <v>16</v>
      </c>
      <c r="BD78" t="s">
        <v>58</v>
      </c>
      <c r="BE78" t="s">
        <v>63</v>
      </c>
    </row>
    <row r="79" spans="1:57" x14ac:dyDescent="0.3">
      <c r="A79">
        <v>1183</v>
      </c>
      <c r="B79" t="s">
        <v>105</v>
      </c>
      <c r="C79" t="s">
        <v>6</v>
      </c>
      <c r="D79" t="s">
        <v>71</v>
      </c>
      <c r="E79" t="s">
        <v>75</v>
      </c>
      <c r="F79" t="s">
        <v>121</v>
      </c>
      <c r="H79" t="s">
        <v>8</v>
      </c>
      <c r="I79" t="s">
        <v>9</v>
      </c>
      <c r="J79" t="s">
        <v>9</v>
      </c>
      <c r="K79" t="s">
        <v>13</v>
      </c>
      <c r="L79" t="s">
        <v>16</v>
      </c>
      <c r="BD79" t="s">
        <v>58</v>
      </c>
      <c r="BE79" t="s">
        <v>63</v>
      </c>
    </row>
    <row r="80" spans="1:57" x14ac:dyDescent="0.3">
      <c r="A80">
        <v>1203</v>
      </c>
      <c r="B80" t="s">
        <v>105</v>
      </c>
      <c r="C80" t="s">
        <v>6</v>
      </c>
      <c r="D80" t="s">
        <v>72</v>
      </c>
      <c r="E80" t="s">
        <v>75</v>
      </c>
      <c r="F80" t="s">
        <v>78</v>
      </c>
      <c r="H80" t="s">
        <v>8</v>
      </c>
      <c r="I80" t="s">
        <v>9</v>
      </c>
      <c r="J80" t="s">
        <v>9</v>
      </c>
      <c r="K80" t="s">
        <v>8</v>
      </c>
      <c r="AS80" t="s">
        <v>26</v>
      </c>
    </row>
    <row r="81" spans="1:57" x14ac:dyDescent="0.3">
      <c r="A81">
        <v>1208</v>
      </c>
      <c r="B81" t="s">
        <v>105</v>
      </c>
      <c r="C81" t="s">
        <v>6</v>
      </c>
      <c r="D81" t="s">
        <v>71</v>
      </c>
      <c r="E81" t="s">
        <v>75</v>
      </c>
      <c r="F81" t="s">
        <v>84</v>
      </c>
      <c r="H81" t="s">
        <v>8</v>
      </c>
      <c r="I81" t="s">
        <v>9</v>
      </c>
      <c r="J81" t="s">
        <v>9</v>
      </c>
      <c r="K81" t="s">
        <v>8</v>
      </c>
      <c r="AS81" t="s">
        <v>26</v>
      </c>
    </row>
    <row r="82" spans="1:57" x14ac:dyDescent="0.3">
      <c r="A82">
        <v>1211</v>
      </c>
      <c r="B82" t="s">
        <v>105</v>
      </c>
      <c r="C82" t="s">
        <v>6</v>
      </c>
      <c r="D82" t="s">
        <v>71</v>
      </c>
      <c r="E82" t="s">
        <v>75</v>
      </c>
      <c r="F82" t="s">
        <v>78</v>
      </c>
      <c r="H82" t="s">
        <v>8</v>
      </c>
      <c r="I82" t="s">
        <v>9</v>
      </c>
      <c r="J82" t="s">
        <v>9</v>
      </c>
      <c r="K82" t="s">
        <v>8</v>
      </c>
      <c r="AJ82" t="s">
        <v>42</v>
      </c>
      <c r="AQ82" t="s">
        <v>48</v>
      </c>
      <c r="AS82" t="s">
        <v>26</v>
      </c>
    </row>
    <row r="83" spans="1:57" x14ac:dyDescent="0.3">
      <c r="A83">
        <v>1222</v>
      </c>
      <c r="B83" t="s">
        <v>105</v>
      </c>
      <c r="C83" t="s">
        <v>6</v>
      </c>
      <c r="D83" t="s">
        <v>72</v>
      </c>
      <c r="E83" t="s">
        <v>74</v>
      </c>
      <c r="F83" t="s">
        <v>78</v>
      </c>
      <c r="H83" t="s">
        <v>8</v>
      </c>
      <c r="I83" t="s">
        <v>9</v>
      </c>
      <c r="J83" t="s">
        <v>9</v>
      </c>
      <c r="K83" t="s">
        <v>8</v>
      </c>
      <c r="AJ83" t="s">
        <v>42</v>
      </c>
      <c r="AS83" t="s">
        <v>26</v>
      </c>
    </row>
    <row r="84" spans="1:57" x14ac:dyDescent="0.3">
      <c r="A84">
        <v>1237</v>
      </c>
      <c r="B84" t="s">
        <v>105</v>
      </c>
      <c r="C84" t="s">
        <v>6</v>
      </c>
      <c r="D84" t="s">
        <v>71</v>
      </c>
      <c r="E84" t="s">
        <v>74</v>
      </c>
      <c r="F84" t="s">
        <v>86</v>
      </c>
      <c r="H84" t="s">
        <v>8</v>
      </c>
      <c r="I84" t="s">
        <v>9</v>
      </c>
      <c r="J84" t="s">
        <v>9</v>
      </c>
      <c r="K84" t="s">
        <v>8</v>
      </c>
      <c r="AS84" t="s">
        <v>26</v>
      </c>
    </row>
    <row r="85" spans="1:57" x14ac:dyDescent="0.3">
      <c r="A85">
        <v>1241</v>
      </c>
      <c r="B85" t="s">
        <v>105</v>
      </c>
      <c r="C85" t="s">
        <v>6</v>
      </c>
      <c r="D85" t="s">
        <v>71</v>
      </c>
      <c r="E85" t="s">
        <v>75</v>
      </c>
      <c r="F85" t="s">
        <v>90</v>
      </c>
      <c r="H85" t="s">
        <v>8</v>
      </c>
      <c r="I85" t="s">
        <v>9</v>
      </c>
      <c r="J85" t="s">
        <v>9</v>
      </c>
      <c r="K85" t="s">
        <v>13</v>
      </c>
      <c r="L85" t="s">
        <v>16</v>
      </c>
      <c r="BD85" t="s">
        <v>58</v>
      </c>
      <c r="BE85" t="s">
        <v>113</v>
      </c>
    </row>
    <row r="86" spans="1:57" x14ac:dyDescent="0.3">
      <c r="A86">
        <v>1209</v>
      </c>
      <c r="B86" t="s">
        <v>105</v>
      </c>
      <c r="C86" t="s">
        <v>6</v>
      </c>
      <c r="D86" t="s">
        <v>72</v>
      </c>
      <c r="E86" t="s">
        <v>75</v>
      </c>
      <c r="F86" t="s">
        <v>78</v>
      </c>
      <c r="H86" t="s">
        <v>8</v>
      </c>
      <c r="I86" t="s">
        <v>9</v>
      </c>
      <c r="J86" t="s">
        <v>9</v>
      </c>
      <c r="K86" t="s">
        <v>13</v>
      </c>
      <c r="L86" t="s">
        <v>16</v>
      </c>
      <c r="BD86" t="s">
        <v>58</v>
      </c>
      <c r="BE86" t="s">
        <v>113</v>
      </c>
    </row>
    <row r="87" spans="1:57" x14ac:dyDescent="0.3">
      <c r="A87">
        <v>1248</v>
      </c>
      <c r="B87" t="s">
        <v>105</v>
      </c>
      <c r="C87" t="s">
        <v>6</v>
      </c>
      <c r="D87" t="s">
        <v>72</v>
      </c>
      <c r="E87" t="s">
        <v>74</v>
      </c>
      <c r="F87" t="s">
        <v>78</v>
      </c>
      <c r="H87" t="s">
        <v>8</v>
      </c>
      <c r="I87" t="s">
        <v>9</v>
      </c>
      <c r="J87" t="s">
        <v>9</v>
      </c>
      <c r="K87" t="s">
        <v>8</v>
      </c>
      <c r="AY87" t="s">
        <v>67</v>
      </c>
    </row>
    <row r="88" spans="1:57" x14ac:dyDescent="0.3">
      <c r="A88">
        <v>1249</v>
      </c>
      <c r="B88" t="s">
        <v>105</v>
      </c>
      <c r="C88" t="s">
        <v>6</v>
      </c>
      <c r="D88" t="s">
        <v>72</v>
      </c>
      <c r="E88" t="s">
        <v>75</v>
      </c>
      <c r="F88" t="s">
        <v>78</v>
      </c>
      <c r="H88" t="s">
        <v>8</v>
      </c>
      <c r="I88" t="s">
        <v>9</v>
      </c>
      <c r="J88" t="s">
        <v>9</v>
      </c>
      <c r="K88" t="s">
        <v>13</v>
      </c>
      <c r="L88" t="s">
        <v>16</v>
      </c>
      <c r="BD88" t="s">
        <v>58</v>
      </c>
      <c r="BE88" t="s">
        <v>61</v>
      </c>
    </row>
    <row r="89" spans="1:57" x14ac:dyDescent="0.3">
      <c r="A89">
        <v>1251</v>
      </c>
      <c r="B89" t="s">
        <v>105</v>
      </c>
      <c r="C89" t="s">
        <v>6</v>
      </c>
      <c r="D89" t="s">
        <v>72</v>
      </c>
      <c r="E89" t="s">
        <v>75</v>
      </c>
      <c r="F89" t="s">
        <v>114</v>
      </c>
      <c r="H89" t="s">
        <v>8</v>
      </c>
      <c r="I89" t="s">
        <v>9</v>
      </c>
      <c r="J89" t="s">
        <v>9</v>
      </c>
      <c r="K89" t="s">
        <v>8</v>
      </c>
      <c r="AJ89" t="s">
        <v>42</v>
      </c>
      <c r="AP89" t="s">
        <v>47</v>
      </c>
    </row>
    <row r="90" spans="1:57" x14ac:dyDescent="0.3">
      <c r="A90">
        <v>1253</v>
      </c>
      <c r="B90" t="s">
        <v>105</v>
      </c>
      <c r="C90" t="s">
        <v>6</v>
      </c>
      <c r="D90" t="s">
        <v>72</v>
      </c>
      <c r="E90" t="s">
        <v>75</v>
      </c>
      <c r="F90" t="s">
        <v>122</v>
      </c>
      <c r="H90" t="s">
        <v>8</v>
      </c>
      <c r="I90" t="s">
        <v>9</v>
      </c>
      <c r="J90" t="s">
        <v>9</v>
      </c>
      <c r="K90" t="s">
        <v>8</v>
      </c>
      <c r="AS90" t="s">
        <v>26</v>
      </c>
      <c r="AY90" t="s">
        <v>67</v>
      </c>
    </row>
    <row r="91" spans="1:57" x14ac:dyDescent="0.3">
      <c r="A91">
        <v>1257</v>
      </c>
      <c r="B91" t="s">
        <v>105</v>
      </c>
      <c r="C91" t="s">
        <v>6</v>
      </c>
      <c r="D91" t="s">
        <v>72</v>
      </c>
      <c r="E91" t="s">
        <v>75</v>
      </c>
      <c r="F91" t="s">
        <v>123</v>
      </c>
      <c r="H91" t="s">
        <v>8</v>
      </c>
      <c r="I91" t="s">
        <v>9</v>
      </c>
      <c r="J91" t="s">
        <v>9</v>
      </c>
      <c r="K91" t="s">
        <v>13</v>
      </c>
      <c r="L91" t="s">
        <v>16</v>
      </c>
      <c r="BD91" t="s">
        <v>58</v>
      </c>
      <c r="BE91" t="s">
        <v>113</v>
      </c>
    </row>
    <row r="92" spans="1:57" x14ac:dyDescent="0.3">
      <c r="A92">
        <v>1279</v>
      </c>
      <c r="B92" t="s">
        <v>105</v>
      </c>
      <c r="C92" t="s">
        <v>6</v>
      </c>
      <c r="D92" t="s">
        <v>71</v>
      </c>
      <c r="E92" t="s">
        <v>75</v>
      </c>
      <c r="F92" t="s">
        <v>90</v>
      </c>
      <c r="H92" t="s">
        <v>8</v>
      </c>
      <c r="I92" t="s">
        <v>9</v>
      </c>
      <c r="J92" t="s">
        <v>9</v>
      </c>
      <c r="K92" t="s">
        <v>8</v>
      </c>
      <c r="AS92" t="s">
        <v>26</v>
      </c>
    </row>
    <row r="93" spans="1:57" x14ac:dyDescent="0.3">
      <c r="A93">
        <v>1292</v>
      </c>
      <c r="B93" t="s">
        <v>105</v>
      </c>
      <c r="C93" t="s">
        <v>6</v>
      </c>
      <c r="D93" t="s">
        <v>71</v>
      </c>
      <c r="E93" t="s">
        <v>74</v>
      </c>
      <c r="F93" t="s">
        <v>79</v>
      </c>
      <c r="H93" t="s">
        <v>8</v>
      </c>
      <c r="I93" t="s">
        <v>9</v>
      </c>
      <c r="J93" t="s">
        <v>9</v>
      </c>
      <c r="K93" t="s">
        <v>8</v>
      </c>
      <c r="AJ93" t="s">
        <v>42</v>
      </c>
    </row>
    <row r="94" spans="1:57" x14ac:dyDescent="0.3">
      <c r="A94">
        <v>1293</v>
      </c>
      <c r="B94" t="s">
        <v>105</v>
      </c>
      <c r="C94" t="s">
        <v>6</v>
      </c>
      <c r="D94" t="s">
        <v>72</v>
      </c>
      <c r="E94" t="s">
        <v>74</v>
      </c>
      <c r="F94" t="s">
        <v>78</v>
      </c>
      <c r="H94" t="s">
        <v>8</v>
      </c>
      <c r="I94" t="s">
        <v>9</v>
      </c>
      <c r="J94" t="s">
        <v>9</v>
      </c>
      <c r="K94" t="s">
        <v>8</v>
      </c>
      <c r="AS94" t="s">
        <v>26</v>
      </c>
    </row>
    <row r="95" spans="1:57" x14ac:dyDescent="0.3">
      <c r="A95">
        <v>1300</v>
      </c>
      <c r="B95" t="s">
        <v>105</v>
      </c>
      <c r="C95" t="s">
        <v>6</v>
      </c>
      <c r="D95" t="s">
        <v>72</v>
      </c>
      <c r="E95" t="s">
        <v>75</v>
      </c>
      <c r="F95" t="s">
        <v>78</v>
      </c>
      <c r="H95" t="s">
        <v>9</v>
      </c>
      <c r="I95" t="s">
        <v>9</v>
      </c>
      <c r="J95" t="s">
        <v>9</v>
      </c>
      <c r="K95" t="s">
        <v>8</v>
      </c>
      <c r="AJ95" t="s">
        <v>42</v>
      </c>
      <c r="AQ95" t="s">
        <v>48</v>
      </c>
    </row>
    <row r="96" spans="1:57" x14ac:dyDescent="0.3">
      <c r="A96">
        <v>1311</v>
      </c>
      <c r="B96" t="s">
        <v>105</v>
      </c>
      <c r="C96" t="s">
        <v>5</v>
      </c>
      <c r="D96" t="s">
        <v>72</v>
      </c>
      <c r="E96" t="s">
        <v>75</v>
      </c>
      <c r="F96" t="s">
        <v>81</v>
      </c>
      <c r="H96" t="s">
        <v>8</v>
      </c>
      <c r="I96" t="s">
        <v>9</v>
      </c>
      <c r="J96" t="s">
        <v>9</v>
      </c>
      <c r="K96" t="s">
        <v>8</v>
      </c>
      <c r="AJ96" t="s">
        <v>42</v>
      </c>
      <c r="AR96" t="s">
        <v>107</v>
      </c>
    </row>
    <row r="97" spans="1:57" x14ac:dyDescent="0.3">
      <c r="A97">
        <v>1315</v>
      </c>
      <c r="B97" t="s">
        <v>105</v>
      </c>
      <c r="C97" t="s">
        <v>5</v>
      </c>
      <c r="D97" t="s">
        <v>72</v>
      </c>
      <c r="E97" t="s">
        <v>75</v>
      </c>
      <c r="F97" t="s">
        <v>78</v>
      </c>
      <c r="H97" t="s">
        <v>8</v>
      </c>
      <c r="I97" t="s">
        <v>9</v>
      </c>
      <c r="J97" t="s">
        <v>9</v>
      </c>
      <c r="K97" t="s">
        <v>8</v>
      </c>
      <c r="AJ97" t="s">
        <v>42</v>
      </c>
      <c r="AQ97" t="s">
        <v>48</v>
      </c>
    </row>
    <row r="98" spans="1:57" x14ac:dyDescent="0.3">
      <c r="A98">
        <v>1316</v>
      </c>
      <c r="B98" t="s">
        <v>105</v>
      </c>
      <c r="C98" t="s">
        <v>5</v>
      </c>
      <c r="D98" t="s">
        <v>72</v>
      </c>
      <c r="E98" t="s">
        <v>74</v>
      </c>
      <c r="F98" t="s">
        <v>78</v>
      </c>
      <c r="H98" t="s">
        <v>8</v>
      </c>
      <c r="I98" t="s">
        <v>9</v>
      </c>
      <c r="J98" t="s">
        <v>9</v>
      </c>
      <c r="K98" t="s">
        <v>8</v>
      </c>
      <c r="AJ98" t="s">
        <v>42</v>
      </c>
      <c r="AR98" t="s">
        <v>107</v>
      </c>
    </row>
    <row r="99" spans="1:57" x14ac:dyDescent="0.3">
      <c r="A99">
        <v>1317</v>
      </c>
      <c r="B99" t="s">
        <v>105</v>
      </c>
      <c r="C99" t="s">
        <v>5</v>
      </c>
      <c r="D99" t="s">
        <v>71</v>
      </c>
      <c r="E99" t="s">
        <v>75</v>
      </c>
      <c r="F99" t="s">
        <v>86</v>
      </c>
      <c r="H99" t="s">
        <v>8</v>
      </c>
      <c r="I99" t="s">
        <v>9</v>
      </c>
      <c r="J99" t="s">
        <v>9</v>
      </c>
      <c r="K99" t="s">
        <v>8</v>
      </c>
      <c r="AI99" t="s">
        <v>111</v>
      </c>
    </row>
    <row r="100" spans="1:57" x14ac:dyDescent="0.3">
      <c r="A100">
        <v>1335</v>
      </c>
      <c r="B100" t="s">
        <v>105</v>
      </c>
      <c r="C100" t="s">
        <v>6</v>
      </c>
      <c r="D100" t="s">
        <v>72</v>
      </c>
      <c r="E100" t="s">
        <v>74</v>
      </c>
      <c r="F100" t="s">
        <v>78</v>
      </c>
      <c r="H100" t="s">
        <v>8</v>
      </c>
      <c r="I100" t="s">
        <v>9</v>
      </c>
      <c r="J100" t="s">
        <v>9</v>
      </c>
      <c r="K100" t="s">
        <v>8</v>
      </c>
      <c r="AR100" t="s">
        <v>107</v>
      </c>
    </row>
    <row r="101" spans="1:57" x14ac:dyDescent="0.3">
      <c r="A101">
        <v>1337</v>
      </c>
      <c r="B101" t="s">
        <v>105</v>
      </c>
      <c r="C101" t="s">
        <v>6</v>
      </c>
      <c r="D101" t="s">
        <v>72</v>
      </c>
      <c r="E101" t="s">
        <v>75</v>
      </c>
      <c r="F101" t="s">
        <v>78</v>
      </c>
      <c r="H101" t="s">
        <v>8</v>
      </c>
      <c r="I101" t="s">
        <v>9</v>
      </c>
      <c r="J101" t="s">
        <v>9</v>
      </c>
      <c r="K101" t="s">
        <v>13</v>
      </c>
      <c r="L101" t="s">
        <v>16</v>
      </c>
      <c r="BD101" t="s">
        <v>58</v>
      </c>
      <c r="BE101" t="s">
        <v>63</v>
      </c>
    </row>
    <row r="102" spans="1:57" x14ac:dyDescent="0.3">
      <c r="A102">
        <v>1343</v>
      </c>
      <c r="B102" t="s">
        <v>105</v>
      </c>
      <c r="C102" t="s">
        <v>6</v>
      </c>
      <c r="D102" t="s">
        <v>72</v>
      </c>
      <c r="E102" t="s">
        <v>75</v>
      </c>
      <c r="F102" t="s">
        <v>78</v>
      </c>
      <c r="H102" t="s">
        <v>8</v>
      </c>
      <c r="I102" t="s">
        <v>9</v>
      </c>
      <c r="J102" t="s">
        <v>9</v>
      </c>
      <c r="K102" t="s">
        <v>8</v>
      </c>
      <c r="AQ102" t="s">
        <v>48</v>
      </c>
      <c r="AZ102" t="s">
        <v>68</v>
      </c>
    </row>
    <row r="103" spans="1:57" x14ac:dyDescent="0.3">
      <c r="A103">
        <v>1340</v>
      </c>
      <c r="B103" t="s">
        <v>105</v>
      </c>
      <c r="C103" t="s">
        <v>6</v>
      </c>
      <c r="D103" t="s">
        <v>71</v>
      </c>
      <c r="E103" t="s">
        <v>74</v>
      </c>
      <c r="F103" t="s">
        <v>124</v>
      </c>
      <c r="H103" t="s">
        <v>8</v>
      </c>
      <c r="I103" t="s">
        <v>9</v>
      </c>
      <c r="J103" t="s">
        <v>9</v>
      </c>
      <c r="K103" t="s">
        <v>8</v>
      </c>
      <c r="AS103" t="s">
        <v>26</v>
      </c>
    </row>
    <row r="104" spans="1:57" x14ac:dyDescent="0.3">
      <c r="A104">
        <v>1366</v>
      </c>
      <c r="B104" t="s">
        <v>105</v>
      </c>
      <c r="C104" t="s">
        <v>5</v>
      </c>
      <c r="D104" t="s">
        <v>72</v>
      </c>
      <c r="E104" t="s">
        <v>75</v>
      </c>
      <c r="F104" t="s">
        <v>125</v>
      </c>
      <c r="H104" t="s">
        <v>8</v>
      </c>
      <c r="I104" t="s">
        <v>9</v>
      </c>
      <c r="J104" t="s">
        <v>9</v>
      </c>
      <c r="K104" t="s">
        <v>8</v>
      </c>
      <c r="AZ104" t="s">
        <v>68</v>
      </c>
    </row>
    <row r="105" spans="1:57" x14ac:dyDescent="0.3">
      <c r="A105">
        <v>1347</v>
      </c>
      <c r="B105" t="s">
        <v>105</v>
      </c>
      <c r="C105" t="s">
        <v>6</v>
      </c>
      <c r="D105" t="s">
        <v>71</v>
      </c>
      <c r="E105" t="s">
        <v>74</v>
      </c>
      <c r="F105" t="s">
        <v>126</v>
      </c>
      <c r="H105" t="s">
        <v>8</v>
      </c>
      <c r="I105" t="s">
        <v>9</v>
      </c>
      <c r="J105" t="s">
        <v>9</v>
      </c>
      <c r="K105" t="s">
        <v>8</v>
      </c>
      <c r="AF105" t="s">
        <v>38</v>
      </c>
      <c r="AG105" t="s">
        <v>110</v>
      </c>
    </row>
    <row r="106" spans="1:57" x14ac:dyDescent="0.3">
      <c r="A106">
        <v>1351</v>
      </c>
      <c r="B106" t="s">
        <v>105</v>
      </c>
      <c r="C106" t="s">
        <v>6</v>
      </c>
      <c r="D106" t="s">
        <v>71</v>
      </c>
      <c r="E106" t="s">
        <v>74</v>
      </c>
      <c r="F106" t="s">
        <v>127</v>
      </c>
      <c r="H106" t="s">
        <v>8</v>
      </c>
      <c r="I106" t="s">
        <v>9</v>
      </c>
      <c r="J106" t="s">
        <v>9</v>
      </c>
      <c r="K106" t="s">
        <v>8</v>
      </c>
      <c r="AJ106" t="s">
        <v>42</v>
      </c>
      <c r="AW106" t="s">
        <v>52</v>
      </c>
    </row>
    <row r="107" spans="1:57" x14ac:dyDescent="0.3">
      <c r="A107">
        <v>1352</v>
      </c>
      <c r="B107" t="s">
        <v>105</v>
      </c>
      <c r="C107" t="s">
        <v>6</v>
      </c>
      <c r="D107" t="s">
        <v>71</v>
      </c>
      <c r="E107" t="s">
        <v>75</v>
      </c>
      <c r="F107" t="s">
        <v>128</v>
      </c>
      <c r="H107" t="s">
        <v>8</v>
      </c>
      <c r="I107" t="s">
        <v>9</v>
      </c>
      <c r="J107" t="s">
        <v>9</v>
      </c>
      <c r="K107" t="s">
        <v>13</v>
      </c>
      <c r="L107" t="s">
        <v>16</v>
      </c>
      <c r="BD107" t="s">
        <v>58</v>
      </c>
      <c r="BE107" t="s">
        <v>63</v>
      </c>
    </row>
    <row r="108" spans="1:57" x14ac:dyDescent="0.3">
      <c r="A108">
        <v>1354</v>
      </c>
      <c r="B108" t="s">
        <v>105</v>
      </c>
      <c r="C108" t="s">
        <v>6</v>
      </c>
      <c r="D108" t="s">
        <v>71</v>
      </c>
      <c r="E108" t="s">
        <v>75</v>
      </c>
      <c r="F108" t="s">
        <v>129</v>
      </c>
      <c r="H108" t="s">
        <v>8</v>
      </c>
      <c r="I108" t="s">
        <v>9</v>
      </c>
      <c r="J108" t="s">
        <v>9</v>
      </c>
      <c r="K108" t="s">
        <v>13</v>
      </c>
      <c r="L108" t="s">
        <v>16</v>
      </c>
      <c r="BD108" t="s">
        <v>58</v>
      </c>
      <c r="BE108" t="s">
        <v>63</v>
      </c>
    </row>
    <row r="109" spans="1:57" x14ac:dyDescent="0.3">
      <c r="A109">
        <v>1355</v>
      </c>
      <c r="B109" t="s">
        <v>105</v>
      </c>
      <c r="C109" t="s">
        <v>6</v>
      </c>
      <c r="D109" t="s">
        <v>71</v>
      </c>
      <c r="E109" t="s">
        <v>75</v>
      </c>
      <c r="F109" t="s">
        <v>114</v>
      </c>
      <c r="H109" t="s">
        <v>8</v>
      </c>
      <c r="I109" t="s">
        <v>9</v>
      </c>
      <c r="J109" t="s">
        <v>9</v>
      </c>
      <c r="K109" t="s">
        <v>13</v>
      </c>
      <c r="L109" t="s">
        <v>16</v>
      </c>
      <c r="BD109" t="s">
        <v>58</v>
      </c>
      <c r="BE109" t="s">
        <v>113</v>
      </c>
    </row>
    <row r="110" spans="1:57" x14ac:dyDescent="0.3">
      <c r="A110">
        <v>1356</v>
      </c>
      <c r="B110" t="s">
        <v>105</v>
      </c>
      <c r="C110" t="s">
        <v>6</v>
      </c>
      <c r="D110" t="s">
        <v>71</v>
      </c>
      <c r="E110" t="s">
        <v>75</v>
      </c>
      <c r="F110" t="s">
        <v>114</v>
      </c>
      <c r="H110" t="s">
        <v>8</v>
      </c>
      <c r="I110" t="s">
        <v>9</v>
      </c>
      <c r="J110" t="s">
        <v>8</v>
      </c>
      <c r="K110" t="s">
        <v>8</v>
      </c>
      <c r="AP110" t="s">
        <v>47</v>
      </c>
    </row>
    <row r="111" spans="1:57" x14ac:dyDescent="0.3">
      <c r="A111">
        <v>1360</v>
      </c>
      <c r="B111" t="s">
        <v>105</v>
      </c>
      <c r="C111" t="s">
        <v>6</v>
      </c>
      <c r="D111" t="s">
        <v>71</v>
      </c>
      <c r="E111" t="s">
        <v>74</v>
      </c>
      <c r="F111" t="s">
        <v>82</v>
      </c>
      <c r="H111" t="s">
        <v>8</v>
      </c>
      <c r="I111" t="s">
        <v>9</v>
      </c>
      <c r="J111" t="s">
        <v>9</v>
      </c>
      <c r="K111" t="s">
        <v>13</v>
      </c>
      <c r="L111" t="s">
        <v>16</v>
      </c>
      <c r="BD111" t="s">
        <v>58</v>
      </c>
      <c r="BE111" t="s">
        <v>65</v>
      </c>
    </row>
    <row r="112" spans="1:57" x14ac:dyDescent="0.3">
      <c r="A112">
        <v>1362</v>
      </c>
      <c r="B112" t="s">
        <v>105</v>
      </c>
      <c r="C112" t="s">
        <v>6</v>
      </c>
      <c r="D112" t="s">
        <v>72</v>
      </c>
      <c r="E112" t="s">
        <v>75</v>
      </c>
      <c r="F112" t="s">
        <v>78</v>
      </c>
      <c r="H112" t="s">
        <v>8</v>
      </c>
      <c r="I112" t="s">
        <v>9</v>
      </c>
      <c r="J112" t="s">
        <v>9</v>
      </c>
      <c r="K112" t="s">
        <v>8</v>
      </c>
      <c r="AZ112" t="s">
        <v>68</v>
      </c>
    </row>
    <row r="113" spans="1:57" x14ac:dyDescent="0.3">
      <c r="A113">
        <v>1363</v>
      </c>
      <c r="B113" t="s">
        <v>105</v>
      </c>
      <c r="C113" t="s">
        <v>5</v>
      </c>
      <c r="D113" t="s">
        <v>72</v>
      </c>
      <c r="E113" t="s">
        <v>74</v>
      </c>
      <c r="F113" t="s">
        <v>78</v>
      </c>
      <c r="H113" t="s">
        <v>8</v>
      </c>
      <c r="I113" t="s">
        <v>9</v>
      </c>
      <c r="J113" t="s">
        <v>9</v>
      </c>
      <c r="K113" t="s">
        <v>8</v>
      </c>
      <c r="AR113" t="s">
        <v>107</v>
      </c>
    </row>
    <row r="114" spans="1:57" x14ac:dyDescent="0.3">
      <c r="A114">
        <v>1389</v>
      </c>
      <c r="B114" t="s">
        <v>105</v>
      </c>
      <c r="C114" t="s">
        <v>6</v>
      </c>
      <c r="D114" t="s">
        <v>71</v>
      </c>
      <c r="E114" t="s">
        <v>74</v>
      </c>
      <c r="F114" t="s">
        <v>84</v>
      </c>
      <c r="H114" t="s">
        <v>8</v>
      </c>
      <c r="I114" t="s">
        <v>9</v>
      </c>
      <c r="J114" t="s">
        <v>9</v>
      </c>
      <c r="K114" t="s">
        <v>8</v>
      </c>
      <c r="AS114" t="s">
        <v>26</v>
      </c>
    </row>
    <row r="115" spans="1:57" x14ac:dyDescent="0.3">
      <c r="A115">
        <v>1349</v>
      </c>
      <c r="B115" t="s">
        <v>105</v>
      </c>
      <c r="C115" t="s">
        <v>6</v>
      </c>
      <c r="D115" t="s">
        <v>71</v>
      </c>
      <c r="E115" t="s">
        <v>74</v>
      </c>
      <c r="F115" t="s">
        <v>90</v>
      </c>
      <c r="H115" t="s">
        <v>8</v>
      </c>
      <c r="I115" t="s">
        <v>9</v>
      </c>
      <c r="J115" t="s">
        <v>9</v>
      </c>
      <c r="K115" t="s">
        <v>8</v>
      </c>
      <c r="AS115" t="s">
        <v>26</v>
      </c>
    </row>
    <row r="116" spans="1:57" x14ac:dyDescent="0.3">
      <c r="A116">
        <v>1403</v>
      </c>
      <c r="B116" t="s">
        <v>105</v>
      </c>
      <c r="C116" t="s">
        <v>6</v>
      </c>
      <c r="D116" t="s">
        <v>71</v>
      </c>
      <c r="E116" t="s">
        <v>75</v>
      </c>
      <c r="F116" t="s">
        <v>108</v>
      </c>
      <c r="H116" t="s">
        <v>8</v>
      </c>
      <c r="I116" t="s">
        <v>9</v>
      </c>
      <c r="J116" t="s">
        <v>9</v>
      </c>
      <c r="K116" t="s">
        <v>8</v>
      </c>
      <c r="AR116" t="s">
        <v>107</v>
      </c>
    </row>
    <row r="117" spans="1:57" x14ac:dyDescent="0.3">
      <c r="A117">
        <v>1405</v>
      </c>
      <c r="B117" t="s">
        <v>105</v>
      </c>
      <c r="C117" t="s">
        <v>6</v>
      </c>
      <c r="D117" t="s">
        <v>71</v>
      </c>
      <c r="E117" t="s">
        <v>75</v>
      </c>
      <c r="F117" t="s">
        <v>121</v>
      </c>
      <c r="H117" t="s">
        <v>8</v>
      </c>
      <c r="I117" t="s">
        <v>9</v>
      </c>
      <c r="J117" t="s">
        <v>9</v>
      </c>
      <c r="K117" t="s">
        <v>13</v>
      </c>
      <c r="L117" t="s">
        <v>16</v>
      </c>
      <c r="BD117" t="s">
        <v>58</v>
      </c>
      <c r="BE117" t="s">
        <v>113</v>
      </c>
    </row>
    <row r="118" spans="1:57" x14ac:dyDescent="0.3">
      <c r="A118">
        <v>1406</v>
      </c>
      <c r="B118" t="s">
        <v>105</v>
      </c>
      <c r="C118" t="s">
        <v>6</v>
      </c>
      <c r="D118" t="s">
        <v>71</v>
      </c>
      <c r="E118" t="s">
        <v>75</v>
      </c>
      <c r="F118" t="s">
        <v>78</v>
      </c>
      <c r="H118" t="s">
        <v>8</v>
      </c>
      <c r="I118" t="s">
        <v>9</v>
      </c>
      <c r="J118" t="s">
        <v>9</v>
      </c>
      <c r="K118" t="s">
        <v>8</v>
      </c>
      <c r="AS118" t="s">
        <v>26</v>
      </c>
    </row>
    <row r="119" spans="1:57" x14ac:dyDescent="0.3">
      <c r="A119">
        <v>1408</v>
      </c>
      <c r="B119" t="s">
        <v>105</v>
      </c>
      <c r="C119" t="s">
        <v>6</v>
      </c>
      <c r="D119" t="s">
        <v>71</v>
      </c>
      <c r="E119" t="s">
        <v>74</v>
      </c>
      <c r="F119" t="s">
        <v>86</v>
      </c>
      <c r="H119" t="s">
        <v>8</v>
      </c>
      <c r="I119" t="s">
        <v>9</v>
      </c>
      <c r="J119" t="s">
        <v>9</v>
      </c>
      <c r="K119" t="s">
        <v>8</v>
      </c>
      <c r="AS119" t="s">
        <v>26</v>
      </c>
    </row>
    <row r="120" spans="1:57" x14ac:dyDescent="0.3">
      <c r="A120">
        <v>1407</v>
      </c>
      <c r="B120" t="s">
        <v>105</v>
      </c>
      <c r="C120" t="s">
        <v>6</v>
      </c>
      <c r="D120" t="s">
        <v>72</v>
      </c>
      <c r="E120" t="s">
        <v>74</v>
      </c>
      <c r="F120" t="s">
        <v>130</v>
      </c>
      <c r="H120" t="s">
        <v>8</v>
      </c>
      <c r="I120" t="s">
        <v>9</v>
      </c>
      <c r="J120" t="s">
        <v>9</v>
      </c>
      <c r="K120" t="s">
        <v>8</v>
      </c>
      <c r="AS120" t="s">
        <v>26</v>
      </c>
    </row>
    <row r="121" spans="1:57" x14ac:dyDescent="0.3">
      <c r="A121">
        <v>1409</v>
      </c>
      <c r="B121" t="s">
        <v>105</v>
      </c>
      <c r="C121" t="s">
        <v>6</v>
      </c>
      <c r="D121" t="s">
        <v>72</v>
      </c>
      <c r="E121" t="s">
        <v>74</v>
      </c>
      <c r="F121" t="s">
        <v>78</v>
      </c>
      <c r="H121" t="s">
        <v>8</v>
      </c>
      <c r="I121" t="s">
        <v>9</v>
      </c>
      <c r="J121" t="s">
        <v>9</v>
      </c>
      <c r="K121" t="s">
        <v>8</v>
      </c>
      <c r="AY121" t="s">
        <v>67</v>
      </c>
    </row>
    <row r="122" spans="1:57" x14ac:dyDescent="0.3">
      <c r="A122">
        <v>1428</v>
      </c>
      <c r="B122" t="s">
        <v>105</v>
      </c>
      <c r="C122" t="s">
        <v>6</v>
      </c>
      <c r="D122" t="s">
        <v>72</v>
      </c>
      <c r="E122" t="s">
        <v>74</v>
      </c>
      <c r="F122" t="s">
        <v>83</v>
      </c>
      <c r="H122" t="s">
        <v>8</v>
      </c>
      <c r="I122" t="s">
        <v>9</v>
      </c>
      <c r="J122" t="s">
        <v>9</v>
      </c>
      <c r="K122" t="s">
        <v>8</v>
      </c>
      <c r="AR122" t="s">
        <v>107</v>
      </c>
    </row>
    <row r="123" spans="1:57" x14ac:dyDescent="0.3">
      <c r="A123">
        <v>1342</v>
      </c>
      <c r="B123" t="s">
        <v>105</v>
      </c>
      <c r="C123" t="s">
        <v>6</v>
      </c>
      <c r="D123" t="s">
        <v>71</v>
      </c>
      <c r="E123" t="s">
        <v>75</v>
      </c>
      <c r="F123" t="s">
        <v>86</v>
      </c>
      <c r="H123" t="s">
        <v>8</v>
      </c>
      <c r="I123" t="s">
        <v>9</v>
      </c>
      <c r="J123" t="s">
        <v>9</v>
      </c>
      <c r="K123" t="s">
        <v>8</v>
      </c>
      <c r="AG123" t="s">
        <v>110</v>
      </c>
      <c r="AI123" t="s">
        <v>111</v>
      </c>
      <c r="AJ123" t="s">
        <v>42</v>
      </c>
    </row>
    <row r="124" spans="1:57" x14ac:dyDescent="0.3">
      <c r="A124">
        <v>1319</v>
      </c>
      <c r="B124" t="s">
        <v>105</v>
      </c>
      <c r="C124" t="s">
        <v>5</v>
      </c>
      <c r="D124" t="s">
        <v>72</v>
      </c>
      <c r="E124" t="s">
        <v>76</v>
      </c>
      <c r="F124" t="s">
        <v>79</v>
      </c>
      <c r="H124" t="s">
        <v>8</v>
      </c>
      <c r="I124" t="s">
        <v>9</v>
      </c>
      <c r="J124" t="s">
        <v>9</v>
      </c>
      <c r="K124" t="s">
        <v>8</v>
      </c>
      <c r="AJ124" t="s">
        <v>42</v>
      </c>
    </row>
    <row r="125" spans="1:57" x14ac:dyDescent="0.3">
      <c r="A125">
        <v>1350</v>
      </c>
      <c r="B125" t="s">
        <v>105</v>
      </c>
      <c r="C125" t="s">
        <v>6</v>
      </c>
      <c r="D125" t="s">
        <v>72</v>
      </c>
      <c r="E125" t="s">
        <v>75</v>
      </c>
      <c r="F125" t="s">
        <v>78</v>
      </c>
      <c r="H125" t="s">
        <v>8</v>
      </c>
      <c r="I125" t="s">
        <v>9</v>
      </c>
      <c r="J125" t="s">
        <v>9</v>
      </c>
      <c r="K125" t="s">
        <v>8</v>
      </c>
      <c r="AS125" t="s">
        <v>26</v>
      </c>
    </row>
    <row r="126" spans="1:57" x14ac:dyDescent="0.3">
      <c r="A126">
        <v>1353</v>
      </c>
      <c r="B126" t="s">
        <v>105</v>
      </c>
      <c r="C126" t="s">
        <v>6</v>
      </c>
      <c r="D126" t="s">
        <v>72</v>
      </c>
      <c r="E126" t="s">
        <v>74</v>
      </c>
      <c r="F126" t="s">
        <v>129</v>
      </c>
      <c r="H126" t="s">
        <v>8</v>
      </c>
      <c r="I126" t="s">
        <v>9</v>
      </c>
      <c r="J126" t="s">
        <v>9</v>
      </c>
      <c r="K126" t="s">
        <v>8</v>
      </c>
      <c r="AS126" t="s">
        <v>26</v>
      </c>
    </row>
    <row r="127" spans="1:57" x14ac:dyDescent="0.3">
      <c r="A127">
        <v>1446</v>
      </c>
      <c r="B127" t="s">
        <v>105</v>
      </c>
      <c r="C127" t="s">
        <v>6</v>
      </c>
      <c r="D127" t="s">
        <v>71</v>
      </c>
      <c r="E127" t="s">
        <v>74</v>
      </c>
      <c r="F127" t="s">
        <v>114</v>
      </c>
      <c r="H127" t="s">
        <v>8</v>
      </c>
      <c r="I127" t="s">
        <v>9</v>
      </c>
      <c r="J127" t="s">
        <v>9</v>
      </c>
      <c r="K127" t="s">
        <v>13</v>
      </c>
      <c r="L127" t="s">
        <v>16</v>
      </c>
      <c r="BD127" t="s">
        <v>58</v>
      </c>
      <c r="BE127" t="s">
        <v>63</v>
      </c>
    </row>
    <row r="128" spans="1:57" x14ac:dyDescent="0.3">
      <c r="A128">
        <v>1488</v>
      </c>
      <c r="B128" t="s">
        <v>105</v>
      </c>
      <c r="C128" t="s">
        <v>6</v>
      </c>
      <c r="D128" t="s">
        <v>71</v>
      </c>
      <c r="E128" t="s">
        <v>74</v>
      </c>
      <c r="F128" t="s">
        <v>114</v>
      </c>
      <c r="H128" t="s">
        <v>8</v>
      </c>
      <c r="I128" t="s">
        <v>9</v>
      </c>
      <c r="J128" t="s">
        <v>9</v>
      </c>
      <c r="K128" t="s">
        <v>8</v>
      </c>
      <c r="AS128" t="s">
        <v>26</v>
      </c>
    </row>
    <row r="129" spans="1:57" x14ac:dyDescent="0.3">
      <c r="A129">
        <v>1512</v>
      </c>
      <c r="B129" t="s">
        <v>105</v>
      </c>
      <c r="C129" t="s">
        <v>6</v>
      </c>
      <c r="D129" t="s">
        <v>71</v>
      </c>
      <c r="E129" t="s">
        <v>74</v>
      </c>
      <c r="F129" t="s">
        <v>121</v>
      </c>
      <c r="H129" t="s">
        <v>8</v>
      </c>
      <c r="I129" t="s">
        <v>9</v>
      </c>
      <c r="J129" t="s">
        <v>9</v>
      </c>
      <c r="K129" t="s">
        <v>8</v>
      </c>
      <c r="AJ129" t="s">
        <v>42</v>
      </c>
      <c r="AQ129" t="s">
        <v>48</v>
      </c>
    </row>
    <row r="130" spans="1:57" x14ac:dyDescent="0.3">
      <c r="A130">
        <v>1515</v>
      </c>
      <c r="B130" t="s">
        <v>105</v>
      </c>
      <c r="C130" t="s">
        <v>6</v>
      </c>
      <c r="D130" t="s">
        <v>72</v>
      </c>
      <c r="E130" t="s">
        <v>74</v>
      </c>
      <c r="F130" t="s">
        <v>78</v>
      </c>
      <c r="H130" t="s">
        <v>8</v>
      </c>
      <c r="I130" t="s">
        <v>9</v>
      </c>
      <c r="J130" t="s">
        <v>9</v>
      </c>
      <c r="K130" t="s">
        <v>8</v>
      </c>
      <c r="AS130" t="s">
        <v>26</v>
      </c>
    </row>
    <row r="131" spans="1:57" x14ac:dyDescent="0.3">
      <c r="A131">
        <v>1516</v>
      </c>
      <c r="B131" t="s">
        <v>105</v>
      </c>
      <c r="C131" t="s">
        <v>6</v>
      </c>
      <c r="D131" t="s">
        <v>71</v>
      </c>
      <c r="E131" t="s">
        <v>74</v>
      </c>
      <c r="F131" t="s">
        <v>79</v>
      </c>
      <c r="H131" t="s">
        <v>8</v>
      </c>
      <c r="I131" t="s">
        <v>9</v>
      </c>
      <c r="J131" t="s">
        <v>9</v>
      </c>
      <c r="K131" t="s">
        <v>8</v>
      </c>
      <c r="AS131" t="s">
        <v>26</v>
      </c>
    </row>
    <row r="132" spans="1:57" x14ac:dyDescent="0.3">
      <c r="A132">
        <v>1528</v>
      </c>
      <c r="B132" t="s">
        <v>105</v>
      </c>
      <c r="C132" t="s">
        <v>6</v>
      </c>
      <c r="D132" t="s">
        <v>72</v>
      </c>
      <c r="E132" t="s">
        <v>74</v>
      </c>
      <c r="F132" t="s">
        <v>78</v>
      </c>
      <c r="H132" t="s">
        <v>8</v>
      </c>
      <c r="I132" t="s">
        <v>9</v>
      </c>
      <c r="J132" t="s">
        <v>9</v>
      </c>
      <c r="K132" t="s">
        <v>13</v>
      </c>
      <c r="L132" t="s">
        <v>16</v>
      </c>
      <c r="BD132" t="s">
        <v>58</v>
      </c>
      <c r="BE132" t="s">
        <v>61</v>
      </c>
    </row>
    <row r="133" spans="1:57" x14ac:dyDescent="0.3">
      <c r="A133">
        <v>1531</v>
      </c>
      <c r="B133" t="s">
        <v>105</v>
      </c>
      <c r="C133" t="s">
        <v>6</v>
      </c>
      <c r="D133" t="s">
        <v>71</v>
      </c>
      <c r="E133" t="s">
        <v>75</v>
      </c>
      <c r="F133" t="s">
        <v>108</v>
      </c>
      <c r="H133" t="s">
        <v>8</v>
      </c>
      <c r="I133" t="s">
        <v>9</v>
      </c>
      <c r="J133" t="s">
        <v>9</v>
      </c>
      <c r="K133" t="s">
        <v>14</v>
      </c>
      <c r="BD133" t="s">
        <v>58</v>
      </c>
      <c r="BE133" t="s">
        <v>61</v>
      </c>
    </row>
    <row r="134" spans="1:57" x14ac:dyDescent="0.3">
      <c r="A134">
        <v>1378</v>
      </c>
      <c r="B134" t="s">
        <v>105</v>
      </c>
      <c r="C134" t="s">
        <v>6</v>
      </c>
      <c r="D134" t="s">
        <v>72</v>
      </c>
      <c r="E134" t="s">
        <v>75</v>
      </c>
      <c r="F134" t="s">
        <v>78</v>
      </c>
      <c r="H134" t="s">
        <v>8</v>
      </c>
      <c r="I134" t="s">
        <v>9</v>
      </c>
      <c r="J134" t="s">
        <v>9</v>
      </c>
      <c r="K134" t="s">
        <v>8</v>
      </c>
      <c r="AW134" t="s">
        <v>52</v>
      </c>
    </row>
    <row r="135" spans="1:57" x14ac:dyDescent="0.3">
      <c r="A135">
        <v>1490</v>
      </c>
      <c r="B135" t="s">
        <v>105</v>
      </c>
      <c r="C135" t="s">
        <v>6</v>
      </c>
      <c r="D135" t="s">
        <v>71</v>
      </c>
      <c r="E135" t="s">
        <v>74</v>
      </c>
      <c r="F135" t="s">
        <v>86</v>
      </c>
      <c r="H135" t="s">
        <v>8</v>
      </c>
      <c r="I135" t="s">
        <v>9</v>
      </c>
      <c r="J135" t="s">
        <v>9</v>
      </c>
      <c r="K135" t="s">
        <v>8</v>
      </c>
      <c r="AJ135" t="s">
        <v>42</v>
      </c>
    </row>
    <row r="136" spans="1:57" x14ac:dyDescent="0.3">
      <c r="A136">
        <v>1500</v>
      </c>
      <c r="B136" t="s">
        <v>105</v>
      </c>
      <c r="C136" t="s">
        <v>6</v>
      </c>
      <c r="D136" t="s">
        <v>71</v>
      </c>
      <c r="E136" t="s">
        <v>75</v>
      </c>
      <c r="F136" t="s">
        <v>86</v>
      </c>
      <c r="H136" t="s">
        <v>8</v>
      </c>
      <c r="I136" t="s">
        <v>9</v>
      </c>
      <c r="J136" t="s">
        <v>9</v>
      </c>
      <c r="K136" t="s">
        <v>8</v>
      </c>
      <c r="AJ136" t="s">
        <v>42</v>
      </c>
    </row>
    <row r="137" spans="1:57" x14ac:dyDescent="0.3">
      <c r="A137">
        <v>1593</v>
      </c>
      <c r="B137" t="s">
        <v>105</v>
      </c>
      <c r="C137" t="s">
        <v>6</v>
      </c>
      <c r="D137" t="s">
        <v>71</v>
      </c>
      <c r="E137" t="s">
        <v>75</v>
      </c>
      <c r="F137" t="s">
        <v>131</v>
      </c>
      <c r="H137" t="s">
        <v>8</v>
      </c>
      <c r="I137" t="s">
        <v>9</v>
      </c>
      <c r="J137" t="s">
        <v>9</v>
      </c>
      <c r="K137" t="s">
        <v>8</v>
      </c>
      <c r="AS137" t="s">
        <v>26</v>
      </c>
    </row>
    <row r="138" spans="1:57" x14ac:dyDescent="0.3">
      <c r="A138">
        <v>1712</v>
      </c>
      <c r="B138" t="s">
        <v>105</v>
      </c>
      <c r="C138" t="s">
        <v>6</v>
      </c>
      <c r="D138" t="s">
        <v>71</v>
      </c>
      <c r="E138" t="s">
        <v>74</v>
      </c>
      <c r="F138" t="s">
        <v>132</v>
      </c>
      <c r="H138" t="s">
        <v>8</v>
      </c>
      <c r="I138" t="s">
        <v>9</v>
      </c>
      <c r="J138" t="s">
        <v>9</v>
      </c>
      <c r="K138" t="s">
        <v>13</v>
      </c>
      <c r="L138" t="s">
        <v>16</v>
      </c>
      <c r="BD138" t="s">
        <v>58</v>
      </c>
      <c r="BE138" t="s">
        <v>61</v>
      </c>
    </row>
    <row r="139" spans="1:57" x14ac:dyDescent="0.3">
      <c r="A139">
        <v>1713</v>
      </c>
      <c r="B139" t="s">
        <v>105</v>
      </c>
      <c r="C139" t="s">
        <v>6</v>
      </c>
      <c r="D139" t="s">
        <v>71</v>
      </c>
      <c r="E139" t="s">
        <v>75</v>
      </c>
      <c r="F139" t="s">
        <v>83</v>
      </c>
      <c r="H139" t="s">
        <v>8</v>
      </c>
      <c r="I139" t="s">
        <v>9</v>
      </c>
      <c r="J139" t="s">
        <v>9</v>
      </c>
      <c r="K139" t="s">
        <v>8</v>
      </c>
      <c r="AS139" t="s">
        <v>26</v>
      </c>
    </row>
    <row r="140" spans="1:57" x14ac:dyDescent="0.3">
      <c r="A140">
        <v>1730</v>
      </c>
      <c r="B140" t="s">
        <v>105</v>
      </c>
      <c r="C140" t="s">
        <v>6</v>
      </c>
      <c r="D140" t="s">
        <v>72</v>
      </c>
      <c r="E140" t="s">
        <v>75</v>
      </c>
      <c r="F140" t="s">
        <v>78</v>
      </c>
      <c r="H140" t="s">
        <v>8</v>
      </c>
      <c r="I140" t="s">
        <v>9</v>
      </c>
      <c r="J140" t="s">
        <v>9</v>
      </c>
      <c r="K140" t="s">
        <v>13</v>
      </c>
      <c r="L140" t="s">
        <v>16</v>
      </c>
      <c r="BD140" t="s">
        <v>58</v>
      </c>
      <c r="BE140" t="s">
        <v>113</v>
      </c>
    </row>
    <row r="141" spans="1:57" x14ac:dyDescent="0.3">
      <c r="A141">
        <v>1732</v>
      </c>
      <c r="B141" t="s">
        <v>105</v>
      </c>
      <c r="C141" t="s">
        <v>6</v>
      </c>
      <c r="D141" t="s">
        <v>71</v>
      </c>
      <c r="E141" t="s">
        <v>75</v>
      </c>
      <c r="F141" t="s">
        <v>89</v>
      </c>
      <c r="H141" t="s">
        <v>8</v>
      </c>
      <c r="I141" t="s">
        <v>9</v>
      </c>
      <c r="J141" t="s">
        <v>9</v>
      </c>
      <c r="K141" t="s">
        <v>13</v>
      </c>
      <c r="L141" t="s">
        <v>16</v>
      </c>
      <c r="BD141" t="s">
        <v>58</v>
      </c>
      <c r="BE141" t="s">
        <v>113</v>
      </c>
    </row>
    <row r="142" spans="1:57" x14ac:dyDescent="0.3">
      <c r="A142">
        <v>1734</v>
      </c>
      <c r="B142" t="s">
        <v>105</v>
      </c>
      <c r="C142" t="s">
        <v>6</v>
      </c>
      <c r="D142" t="s">
        <v>72</v>
      </c>
      <c r="E142" t="s">
        <v>75</v>
      </c>
      <c r="F142" t="s">
        <v>91</v>
      </c>
      <c r="H142" t="s">
        <v>8</v>
      </c>
      <c r="I142" t="s">
        <v>9</v>
      </c>
      <c r="J142" t="s">
        <v>9</v>
      </c>
      <c r="K142" t="s">
        <v>13</v>
      </c>
      <c r="L142" t="s">
        <v>16</v>
      </c>
      <c r="BD142" t="s">
        <v>58</v>
      </c>
      <c r="BE142" t="s">
        <v>113</v>
      </c>
    </row>
    <row r="143" spans="1:57" x14ac:dyDescent="0.3">
      <c r="A143">
        <v>1737</v>
      </c>
      <c r="B143" t="s">
        <v>105</v>
      </c>
      <c r="C143" t="s">
        <v>6</v>
      </c>
      <c r="D143" t="s">
        <v>72</v>
      </c>
      <c r="E143" t="s">
        <v>74</v>
      </c>
      <c r="F143" t="s">
        <v>78</v>
      </c>
      <c r="H143" t="s">
        <v>8</v>
      </c>
      <c r="I143" t="s">
        <v>9</v>
      </c>
      <c r="J143" t="s">
        <v>9</v>
      </c>
      <c r="K143" t="s">
        <v>8</v>
      </c>
      <c r="AQ143" t="s">
        <v>48</v>
      </c>
      <c r="AS143" t="s">
        <v>26</v>
      </c>
    </row>
    <row r="144" spans="1:57" x14ac:dyDescent="0.3">
      <c r="A144">
        <v>1741</v>
      </c>
      <c r="B144" t="s">
        <v>105</v>
      </c>
      <c r="C144" t="s">
        <v>6</v>
      </c>
      <c r="D144" t="s">
        <v>72</v>
      </c>
      <c r="E144" t="s">
        <v>75</v>
      </c>
      <c r="F144" t="s">
        <v>83</v>
      </c>
      <c r="H144" t="s">
        <v>8</v>
      </c>
      <c r="I144" t="s">
        <v>9</v>
      </c>
      <c r="J144" t="s">
        <v>9</v>
      </c>
      <c r="K144" t="s">
        <v>8</v>
      </c>
      <c r="AZ144" t="s">
        <v>68</v>
      </c>
    </row>
    <row r="145" spans="1:57" x14ac:dyDescent="0.3">
      <c r="A145">
        <v>1738</v>
      </c>
      <c r="B145" t="s">
        <v>105</v>
      </c>
      <c r="C145" t="s">
        <v>6</v>
      </c>
      <c r="D145" t="s">
        <v>72</v>
      </c>
      <c r="E145" t="s">
        <v>75</v>
      </c>
      <c r="F145" t="s">
        <v>78</v>
      </c>
      <c r="H145" t="s">
        <v>8</v>
      </c>
      <c r="I145" t="s">
        <v>9</v>
      </c>
      <c r="J145" t="s">
        <v>9</v>
      </c>
      <c r="K145" t="s">
        <v>8</v>
      </c>
      <c r="AJ145" t="s">
        <v>42</v>
      </c>
      <c r="AQ145" t="s">
        <v>48</v>
      </c>
    </row>
    <row r="146" spans="1:57" x14ac:dyDescent="0.3">
      <c r="A146">
        <v>1768</v>
      </c>
      <c r="B146" t="s">
        <v>105</v>
      </c>
      <c r="C146" t="s">
        <v>6</v>
      </c>
      <c r="D146" t="s">
        <v>72</v>
      </c>
      <c r="E146" t="s">
        <v>75</v>
      </c>
      <c r="F146" t="s">
        <v>78</v>
      </c>
      <c r="H146" t="s">
        <v>8</v>
      </c>
      <c r="I146" t="s">
        <v>9</v>
      </c>
      <c r="J146" t="s">
        <v>9</v>
      </c>
      <c r="K146" t="s">
        <v>8</v>
      </c>
      <c r="AJ146" t="s">
        <v>42</v>
      </c>
    </row>
    <row r="147" spans="1:57" x14ac:dyDescent="0.3">
      <c r="A147">
        <v>1781</v>
      </c>
      <c r="B147" t="s">
        <v>105</v>
      </c>
      <c r="C147" t="s">
        <v>5</v>
      </c>
      <c r="D147" t="s">
        <v>71</v>
      </c>
      <c r="E147" t="s">
        <v>74</v>
      </c>
      <c r="F147" t="s">
        <v>133</v>
      </c>
      <c r="H147" t="s">
        <v>8</v>
      </c>
      <c r="I147" t="s">
        <v>9</v>
      </c>
      <c r="J147" t="s">
        <v>9</v>
      </c>
      <c r="K147" t="s">
        <v>8</v>
      </c>
      <c r="AH147" t="s">
        <v>109</v>
      </c>
    </row>
    <row r="148" spans="1:57" x14ac:dyDescent="0.3">
      <c r="A148">
        <v>1784</v>
      </c>
      <c r="B148" t="s">
        <v>105</v>
      </c>
      <c r="C148" t="s">
        <v>5</v>
      </c>
      <c r="D148" t="s">
        <v>72</v>
      </c>
      <c r="E148" t="s">
        <v>74</v>
      </c>
      <c r="F148" t="s">
        <v>134</v>
      </c>
      <c r="H148" t="s">
        <v>8</v>
      </c>
      <c r="I148" t="s">
        <v>9</v>
      </c>
      <c r="J148" t="s">
        <v>9</v>
      </c>
      <c r="K148" t="s">
        <v>13</v>
      </c>
      <c r="L148" t="s">
        <v>16</v>
      </c>
      <c r="BD148" t="s">
        <v>58</v>
      </c>
      <c r="BE148" t="s">
        <v>61</v>
      </c>
    </row>
    <row r="149" spans="1:57" x14ac:dyDescent="0.3">
      <c r="A149">
        <v>1744</v>
      </c>
      <c r="B149" t="s">
        <v>105</v>
      </c>
      <c r="C149" t="s">
        <v>6</v>
      </c>
      <c r="D149" t="s">
        <v>72</v>
      </c>
      <c r="E149" t="s">
        <v>74</v>
      </c>
      <c r="F149" t="s">
        <v>90</v>
      </c>
      <c r="H149" t="s">
        <v>8</v>
      </c>
      <c r="I149" t="s">
        <v>9</v>
      </c>
      <c r="J149" t="s">
        <v>9</v>
      </c>
      <c r="K149" t="s">
        <v>8</v>
      </c>
      <c r="AH149" t="s">
        <v>109</v>
      </c>
    </row>
    <row r="150" spans="1:57" x14ac:dyDescent="0.3">
      <c r="A150">
        <v>1786</v>
      </c>
      <c r="B150" t="s">
        <v>105</v>
      </c>
      <c r="C150" t="s">
        <v>5</v>
      </c>
      <c r="D150" t="s">
        <v>72</v>
      </c>
      <c r="E150" t="s">
        <v>75</v>
      </c>
      <c r="F150" t="s">
        <v>78</v>
      </c>
      <c r="H150" t="s">
        <v>8</v>
      </c>
      <c r="I150" t="s">
        <v>9</v>
      </c>
      <c r="J150" t="s">
        <v>9</v>
      </c>
      <c r="K150" t="s">
        <v>8</v>
      </c>
      <c r="AJ150" t="s">
        <v>42</v>
      </c>
    </row>
    <row r="151" spans="1:57" x14ac:dyDescent="0.3">
      <c r="A151">
        <v>1789</v>
      </c>
      <c r="B151" t="s">
        <v>105</v>
      </c>
      <c r="C151" t="s">
        <v>5</v>
      </c>
      <c r="D151" t="s">
        <v>72</v>
      </c>
      <c r="E151" t="s">
        <v>75</v>
      </c>
      <c r="F151" t="s">
        <v>78</v>
      </c>
      <c r="H151" t="s">
        <v>8</v>
      </c>
      <c r="I151" t="s">
        <v>9</v>
      </c>
      <c r="J151" t="s">
        <v>9</v>
      </c>
      <c r="K151" t="s">
        <v>8</v>
      </c>
      <c r="AR151" t="s">
        <v>107</v>
      </c>
    </row>
    <row r="152" spans="1:57" x14ac:dyDescent="0.3">
      <c r="A152">
        <v>1790</v>
      </c>
      <c r="B152" t="s">
        <v>105</v>
      </c>
      <c r="C152" t="s">
        <v>5</v>
      </c>
      <c r="D152" t="s">
        <v>72</v>
      </c>
      <c r="E152" t="s">
        <v>75</v>
      </c>
      <c r="F152" t="s">
        <v>81</v>
      </c>
      <c r="H152" t="s">
        <v>8</v>
      </c>
      <c r="I152" t="s">
        <v>9</v>
      </c>
      <c r="J152" t="s">
        <v>9</v>
      </c>
      <c r="K152" t="s">
        <v>14</v>
      </c>
      <c r="BD152" t="s">
        <v>57</v>
      </c>
      <c r="BE152" t="s">
        <v>61</v>
      </c>
    </row>
    <row r="153" spans="1:57" x14ac:dyDescent="0.3">
      <c r="A153">
        <v>1792</v>
      </c>
      <c r="B153" t="s">
        <v>105</v>
      </c>
      <c r="C153" t="s">
        <v>6</v>
      </c>
      <c r="D153" t="s">
        <v>72</v>
      </c>
      <c r="E153" t="s">
        <v>74</v>
      </c>
      <c r="F153" t="s">
        <v>78</v>
      </c>
      <c r="H153" t="s">
        <v>8</v>
      </c>
      <c r="I153" t="s">
        <v>9</v>
      </c>
      <c r="J153" t="s">
        <v>9</v>
      </c>
      <c r="K153" t="s">
        <v>8</v>
      </c>
      <c r="AZ153" t="s">
        <v>68</v>
      </c>
    </row>
    <row r="154" spans="1:57" x14ac:dyDescent="0.3">
      <c r="A154">
        <v>1787</v>
      </c>
      <c r="B154" t="s">
        <v>105</v>
      </c>
      <c r="C154" t="s">
        <v>5</v>
      </c>
      <c r="D154" t="s">
        <v>71</v>
      </c>
      <c r="E154" t="s">
        <v>74</v>
      </c>
      <c r="F154" t="s">
        <v>89</v>
      </c>
      <c r="H154" t="s">
        <v>8</v>
      </c>
      <c r="I154" t="s">
        <v>9</v>
      </c>
      <c r="J154" t="s">
        <v>9</v>
      </c>
      <c r="K154" t="s">
        <v>8</v>
      </c>
      <c r="AI154" t="s">
        <v>111</v>
      </c>
      <c r="AY154" t="s">
        <v>67</v>
      </c>
    </row>
    <row r="155" spans="1:57" x14ac:dyDescent="0.3">
      <c r="A155">
        <v>1802</v>
      </c>
      <c r="B155" t="s">
        <v>105</v>
      </c>
      <c r="C155" t="s">
        <v>6</v>
      </c>
      <c r="D155" t="s">
        <v>72</v>
      </c>
      <c r="E155" t="s">
        <v>75</v>
      </c>
      <c r="F155" t="s">
        <v>78</v>
      </c>
      <c r="H155" t="s">
        <v>8</v>
      </c>
      <c r="I155" t="s">
        <v>9</v>
      </c>
      <c r="J155" t="s">
        <v>9</v>
      </c>
      <c r="K155" t="s">
        <v>8</v>
      </c>
      <c r="AZ155" t="s">
        <v>68</v>
      </c>
    </row>
    <row r="156" spans="1:57" x14ac:dyDescent="0.3">
      <c r="A156">
        <v>1804</v>
      </c>
      <c r="B156" t="s">
        <v>105</v>
      </c>
      <c r="C156" t="s">
        <v>6</v>
      </c>
      <c r="D156" t="s">
        <v>72</v>
      </c>
      <c r="E156" t="s">
        <v>74</v>
      </c>
      <c r="F156" t="s">
        <v>78</v>
      </c>
      <c r="H156" t="s">
        <v>8</v>
      </c>
      <c r="I156" t="s">
        <v>9</v>
      </c>
      <c r="J156" t="s">
        <v>9</v>
      </c>
      <c r="K156" t="s">
        <v>8</v>
      </c>
      <c r="AJ156" t="s">
        <v>42</v>
      </c>
      <c r="AQ156" t="s">
        <v>48</v>
      </c>
    </row>
    <row r="157" spans="1:57" x14ac:dyDescent="0.3">
      <c r="A157">
        <v>1809</v>
      </c>
      <c r="B157" t="s">
        <v>105</v>
      </c>
      <c r="C157" t="s">
        <v>6</v>
      </c>
      <c r="D157" t="s">
        <v>72</v>
      </c>
      <c r="E157" t="s">
        <v>74</v>
      </c>
      <c r="F157" t="s">
        <v>78</v>
      </c>
      <c r="H157" t="s">
        <v>8</v>
      </c>
      <c r="I157" t="s">
        <v>9</v>
      </c>
      <c r="J157" t="s">
        <v>9</v>
      </c>
      <c r="K157" t="s">
        <v>8</v>
      </c>
      <c r="AJ157" t="s">
        <v>42</v>
      </c>
      <c r="AR157" t="s">
        <v>107</v>
      </c>
    </row>
    <row r="158" spans="1:57" x14ac:dyDescent="0.3">
      <c r="A158">
        <v>1810</v>
      </c>
      <c r="B158" t="s">
        <v>105</v>
      </c>
      <c r="C158" t="s">
        <v>6</v>
      </c>
      <c r="D158" t="s">
        <v>71</v>
      </c>
      <c r="E158" t="s">
        <v>75</v>
      </c>
      <c r="F158" t="s">
        <v>135</v>
      </c>
      <c r="H158" t="s">
        <v>8</v>
      </c>
      <c r="I158" t="s">
        <v>9</v>
      </c>
      <c r="J158" t="s">
        <v>9</v>
      </c>
      <c r="K158" t="s">
        <v>8</v>
      </c>
      <c r="AJ158" t="s">
        <v>42</v>
      </c>
    </row>
    <row r="159" spans="1:57" x14ac:dyDescent="0.3">
      <c r="A159">
        <v>1812</v>
      </c>
      <c r="B159" t="s">
        <v>105</v>
      </c>
      <c r="C159" t="s">
        <v>6</v>
      </c>
      <c r="D159" t="s">
        <v>72</v>
      </c>
      <c r="E159" t="s">
        <v>74</v>
      </c>
      <c r="F159" t="s">
        <v>78</v>
      </c>
      <c r="H159" t="s">
        <v>8</v>
      </c>
      <c r="I159" t="s">
        <v>9</v>
      </c>
      <c r="J159" t="s">
        <v>9</v>
      </c>
      <c r="K159" t="s">
        <v>8</v>
      </c>
      <c r="AJ159" t="s">
        <v>42</v>
      </c>
    </row>
    <row r="160" spans="1:57" x14ac:dyDescent="0.3">
      <c r="A160">
        <v>1813</v>
      </c>
      <c r="B160" t="s">
        <v>105</v>
      </c>
      <c r="C160" t="s">
        <v>6</v>
      </c>
      <c r="D160" t="s">
        <v>71</v>
      </c>
      <c r="E160" t="s">
        <v>75</v>
      </c>
      <c r="F160" t="s">
        <v>86</v>
      </c>
      <c r="H160" t="s">
        <v>8</v>
      </c>
      <c r="I160" t="s">
        <v>9</v>
      </c>
      <c r="J160" t="s">
        <v>9</v>
      </c>
      <c r="K160" t="s">
        <v>8</v>
      </c>
      <c r="AS160" t="s">
        <v>26</v>
      </c>
    </row>
    <row r="161" spans="1:57" x14ac:dyDescent="0.3">
      <c r="A161">
        <v>1816</v>
      </c>
      <c r="B161" t="s">
        <v>105</v>
      </c>
      <c r="C161" t="s">
        <v>6</v>
      </c>
      <c r="D161" t="s">
        <v>71</v>
      </c>
      <c r="E161" t="s">
        <v>75</v>
      </c>
      <c r="F161" t="s">
        <v>91</v>
      </c>
      <c r="H161" t="s">
        <v>8</v>
      </c>
      <c r="I161" t="s">
        <v>9</v>
      </c>
      <c r="J161" t="s">
        <v>9</v>
      </c>
      <c r="K161" t="s">
        <v>13</v>
      </c>
      <c r="L161" t="s">
        <v>16</v>
      </c>
      <c r="BD161" t="s">
        <v>58</v>
      </c>
      <c r="BE161" t="s">
        <v>61</v>
      </c>
    </row>
    <row r="162" spans="1:57" x14ac:dyDescent="0.3">
      <c r="A162">
        <v>1822</v>
      </c>
      <c r="B162" t="s">
        <v>105</v>
      </c>
      <c r="C162" t="s">
        <v>5</v>
      </c>
      <c r="D162" t="s">
        <v>72</v>
      </c>
      <c r="E162" t="s">
        <v>74</v>
      </c>
      <c r="F162" t="s">
        <v>78</v>
      </c>
      <c r="H162" t="s">
        <v>8</v>
      </c>
      <c r="I162" t="s">
        <v>9</v>
      </c>
      <c r="J162" t="s">
        <v>9</v>
      </c>
      <c r="K162" t="s">
        <v>8</v>
      </c>
      <c r="AY162" t="s">
        <v>67</v>
      </c>
    </row>
    <row r="163" spans="1:57" x14ac:dyDescent="0.3">
      <c r="A163">
        <v>1823</v>
      </c>
      <c r="B163" t="s">
        <v>105</v>
      </c>
      <c r="C163" t="s">
        <v>5</v>
      </c>
      <c r="D163" t="s">
        <v>72</v>
      </c>
      <c r="E163" t="s">
        <v>74</v>
      </c>
      <c r="F163" t="s">
        <v>78</v>
      </c>
      <c r="H163" t="s">
        <v>8</v>
      </c>
      <c r="I163" t="s">
        <v>9</v>
      </c>
      <c r="J163" t="s">
        <v>9</v>
      </c>
      <c r="K163" t="s">
        <v>8</v>
      </c>
      <c r="AF163" t="s">
        <v>38</v>
      </c>
      <c r="AJ163" t="s">
        <v>42</v>
      </c>
    </row>
    <row r="164" spans="1:57" x14ac:dyDescent="0.3">
      <c r="A164">
        <v>1915</v>
      </c>
      <c r="B164" t="s">
        <v>105</v>
      </c>
      <c r="C164" t="s">
        <v>6</v>
      </c>
      <c r="D164" t="s">
        <v>71</v>
      </c>
      <c r="E164" t="s">
        <v>75</v>
      </c>
      <c r="F164" t="s">
        <v>89</v>
      </c>
      <c r="H164" t="s">
        <v>8</v>
      </c>
      <c r="I164" t="s">
        <v>9</v>
      </c>
      <c r="J164" t="s">
        <v>9</v>
      </c>
      <c r="K164" t="s">
        <v>8</v>
      </c>
      <c r="AJ164" t="s">
        <v>42</v>
      </c>
      <c r="AQ164" t="s">
        <v>48</v>
      </c>
    </row>
    <row r="165" spans="1:57" x14ac:dyDescent="0.3">
      <c r="A165">
        <v>1918</v>
      </c>
      <c r="B165" t="s">
        <v>105</v>
      </c>
      <c r="C165" t="s">
        <v>6</v>
      </c>
      <c r="D165" t="s">
        <v>71</v>
      </c>
      <c r="E165" t="s">
        <v>74</v>
      </c>
      <c r="F165" t="s">
        <v>89</v>
      </c>
      <c r="H165" t="s">
        <v>8</v>
      </c>
      <c r="I165" t="s">
        <v>9</v>
      </c>
      <c r="J165" t="s">
        <v>9</v>
      </c>
      <c r="K165" t="s">
        <v>8</v>
      </c>
      <c r="AJ165" t="s">
        <v>42</v>
      </c>
    </row>
    <row r="166" spans="1:57" x14ac:dyDescent="0.3">
      <c r="A166">
        <v>1923</v>
      </c>
      <c r="B166" t="s">
        <v>105</v>
      </c>
      <c r="C166" t="s">
        <v>6</v>
      </c>
      <c r="D166" t="s">
        <v>71</v>
      </c>
      <c r="E166" t="s">
        <v>75</v>
      </c>
      <c r="F166" t="s">
        <v>91</v>
      </c>
      <c r="H166" t="s">
        <v>8</v>
      </c>
      <c r="I166" t="s">
        <v>9</v>
      </c>
      <c r="J166" t="s">
        <v>9</v>
      </c>
      <c r="K166" t="s">
        <v>13</v>
      </c>
      <c r="L166" t="s">
        <v>16</v>
      </c>
      <c r="BD166" t="s">
        <v>58</v>
      </c>
      <c r="BE166" t="s">
        <v>63</v>
      </c>
    </row>
    <row r="167" spans="1:57" x14ac:dyDescent="0.3">
      <c r="A167">
        <v>1932</v>
      </c>
      <c r="B167" t="s">
        <v>105</v>
      </c>
      <c r="C167" t="s">
        <v>6</v>
      </c>
      <c r="D167" t="s">
        <v>72</v>
      </c>
      <c r="E167" t="s">
        <v>75</v>
      </c>
      <c r="F167" t="s">
        <v>136</v>
      </c>
      <c r="H167" t="s">
        <v>8</v>
      </c>
      <c r="I167" t="s">
        <v>9</v>
      </c>
      <c r="J167" t="s">
        <v>9</v>
      </c>
      <c r="K167" t="s">
        <v>13</v>
      </c>
      <c r="L167" t="s">
        <v>16</v>
      </c>
      <c r="BD167" t="s">
        <v>58</v>
      </c>
      <c r="BE167" t="s">
        <v>113</v>
      </c>
    </row>
    <row r="168" spans="1:57" x14ac:dyDescent="0.3">
      <c r="A168">
        <v>6126</v>
      </c>
      <c r="B168" t="s">
        <v>105</v>
      </c>
      <c r="C168" t="s">
        <v>6</v>
      </c>
      <c r="D168" t="s">
        <v>71</v>
      </c>
      <c r="E168" t="s">
        <v>75</v>
      </c>
      <c r="F168" t="s">
        <v>86</v>
      </c>
      <c r="H168" t="s">
        <v>8</v>
      </c>
      <c r="I168" t="s">
        <v>9</v>
      </c>
      <c r="J168" t="s">
        <v>9</v>
      </c>
      <c r="K168" t="s">
        <v>13</v>
      </c>
      <c r="L168" t="s">
        <v>16</v>
      </c>
      <c r="BD168" t="s">
        <v>58</v>
      </c>
      <c r="BE168" t="s">
        <v>113</v>
      </c>
    </row>
    <row r="169" spans="1:57" x14ac:dyDescent="0.3">
      <c r="A169">
        <v>6149</v>
      </c>
      <c r="B169" t="s">
        <v>105</v>
      </c>
      <c r="C169" t="s">
        <v>6</v>
      </c>
      <c r="D169" t="s">
        <v>71</v>
      </c>
      <c r="E169" t="s">
        <v>74</v>
      </c>
      <c r="F169" t="s">
        <v>86</v>
      </c>
      <c r="H169" t="s">
        <v>8</v>
      </c>
      <c r="I169" t="s">
        <v>9</v>
      </c>
      <c r="J169" t="s">
        <v>9</v>
      </c>
      <c r="K169" t="s">
        <v>8</v>
      </c>
      <c r="BC169" t="s">
        <v>137</v>
      </c>
    </row>
    <row r="170" spans="1:57" x14ac:dyDescent="0.3">
      <c r="A170">
        <v>1742</v>
      </c>
      <c r="B170" t="s">
        <v>105</v>
      </c>
      <c r="C170" t="s">
        <v>6</v>
      </c>
      <c r="D170" t="s">
        <v>71</v>
      </c>
      <c r="E170" t="s">
        <v>74</v>
      </c>
      <c r="F170" t="s">
        <v>114</v>
      </c>
      <c r="H170" t="s">
        <v>8</v>
      </c>
      <c r="I170" t="s">
        <v>9</v>
      </c>
      <c r="J170" t="s">
        <v>9</v>
      </c>
      <c r="K170" t="s">
        <v>8</v>
      </c>
      <c r="AJ170" t="s">
        <v>42</v>
      </c>
    </row>
    <row r="171" spans="1:57" x14ac:dyDescent="0.3">
      <c r="A171">
        <v>1743</v>
      </c>
      <c r="B171" t="s">
        <v>105</v>
      </c>
      <c r="C171" t="s">
        <v>6</v>
      </c>
      <c r="D171" t="s">
        <v>71</v>
      </c>
      <c r="E171" t="s">
        <v>75</v>
      </c>
      <c r="F171" t="s">
        <v>89</v>
      </c>
      <c r="H171" t="s">
        <v>8</v>
      </c>
      <c r="I171" t="s">
        <v>9</v>
      </c>
      <c r="J171" t="s">
        <v>9</v>
      </c>
      <c r="K171" t="s">
        <v>8</v>
      </c>
      <c r="AY171" t="s">
        <v>67</v>
      </c>
    </row>
    <row r="172" spans="1:57" x14ac:dyDescent="0.3">
      <c r="A172">
        <v>1807</v>
      </c>
      <c r="B172" t="s">
        <v>105</v>
      </c>
      <c r="C172" t="s">
        <v>6</v>
      </c>
      <c r="D172" t="s">
        <v>72</v>
      </c>
      <c r="E172" t="s">
        <v>75</v>
      </c>
      <c r="F172" t="s">
        <v>78</v>
      </c>
      <c r="H172" t="s">
        <v>8</v>
      </c>
      <c r="I172" t="s">
        <v>9</v>
      </c>
      <c r="J172" t="s">
        <v>9</v>
      </c>
      <c r="K172" t="s">
        <v>8</v>
      </c>
      <c r="AS172" t="s">
        <v>26</v>
      </c>
    </row>
    <row r="173" spans="1:57" x14ac:dyDescent="0.3">
      <c r="A173">
        <v>1824</v>
      </c>
      <c r="B173" t="s">
        <v>105</v>
      </c>
      <c r="C173" t="s">
        <v>5</v>
      </c>
      <c r="D173" t="s">
        <v>71</v>
      </c>
      <c r="E173" t="s">
        <v>75</v>
      </c>
      <c r="F173" t="s">
        <v>91</v>
      </c>
      <c r="H173" t="s">
        <v>8</v>
      </c>
      <c r="I173" t="s">
        <v>9</v>
      </c>
      <c r="J173" t="s">
        <v>9</v>
      </c>
      <c r="K173" t="s">
        <v>8</v>
      </c>
      <c r="AS173" t="s">
        <v>26</v>
      </c>
    </row>
    <row r="174" spans="1:57" x14ac:dyDescent="0.3">
      <c r="A174">
        <v>6152</v>
      </c>
      <c r="B174" t="s">
        <v>105</v>
      </c>
      <c r="C174" t="s">
        <v>6</v>
      </c>
      <c r="D174" t="s">
        <v>71</v>
      </c>
      <c r="E174" t="s">
        <v>74</v>
      </c>
      <c r="F174" t="s">
        <v>138</v>
      </c>
      <c r="H174" t="s">
        <v>8</v>
      </c>
      <c r="I174" t="s">
        <v>9</v>
      </c>
      <c r="J174" t="s">
        <v>9</v>
      </c>
      <c r="K174" t="s">
        <v>13</v>
      </c>
      <c r="L174" t="s">
        <v>16</v>
      </c>
      <c r="BD174" t="s">
        <v>58</v>
      </c>
      <c r="BE174" t="s">
        <v>113</v>
      </c>
    </row>
    <row r="175" spans="1:57" x14ac:dyDescent="0.3">
      <c r="A175">
        <v>6152</v>
      </c>
      <c r="B175" t="s">
        <v>105</v>
      </c>
      <c r="C175" t="s">
        <v>6</v>
      </c>
      <c r="D175" t="s">
        <v>72</v>
      </c>
      <c r="E175" t="s">
        <v>74</v>
      </c>
      <c r="F175" t="s">
        <v>139</v>
      </c>
      <c r="H175" t="s">
        <v>8</v>
      </c>
      <c r="I175" t="s">
        <v>9</v>
      </c>
      <c r="J175" t="s">
        <v>9</v>
      </c>
      <c r="K175" t="s">
        <v>8</v>
      </c>
      <c r="BC175" t="s">
        <v>140</v>
      </c>
    </row>
    <row r="176" spans="1:57" x14ac:dyDescent="0.3">
      <c r="A176">
        <v>6154</v>
      </c>
      <c r="B176" t="s">
        <v>105</v>
      </c>
      <c r="C176" t="s">
        <v>6</v>
      </c>
      <c r="D176" t="s">
        <v>71</v>
      </c>
      <c r="E176" t="s">
        <v>74</v>
      </c>
      <c r="F176" t="s">
        <v>141</v>
      </c>
      <c r="H176" t="s">
        <v>8</v>
      </c>
      <c r="I176" t="s">
        <v>9</v>
      </c>
      <c r="J176" t="s">
        <v>9</v>
      </c>
      <c r="K176" t="s">
        <v>14</v>
      </c>
      <c r="BD176" t="s">
        <v>142</v>
      </c>
      <c r="BE176" t="s">
        <v>143</v>
      </c>
    </row>
    <row r="177" spans="1:57" x14ac:dyDescent="0.3">
      <c r="A177">
        <v>6163</v>
      </c>
      <c r="B177" t="s">
        <v>105</v>
      </c>
      <c r="C177" t="s">
        <v>6</v>
      </c>
      <c r="D177" t="s">
        <v>71</v>
      </c>
      <c r="E177" t="s">
        <v>75</v>
      </c>
      <c r="F177" t="s">
        <v>86</v>
      </c>
      <c r="H177" t="s">
        <v>8</v>
      </c>
      <c r="I177" t="s">
        <v>9</v>
      </c>
      <c r="J177" t="s">
        <v>9</v>
      </c>
      <c r="K177" t="s">
        <v>8</v>
      </c>
      <c r="AP177" t="s">
        <v>47</v>
      </c>
    </row>
    <row r="178" spans="1:57" x14ac:dyDescent="0.3">
      <c r="A178">
        <v>6164</v>
      </c>
      <c r="B178" t="s">
        <v>105</v>
      </c>
      <c r="C178" t="s">
        <v>6</v>
      </c>
      <c r="D178" t="s">
        <v>71</v>
      </c>
      <c r="E178" t="s">
        <v>74</v>
      </c>
      <c r="F178" t="s">
        <v>86</v>
      </c>
      <c r="H178" t="s">
        <v>8</v>
      </c>
      <c r="I178" t="s">
        <v>9</v>
      </c>
      <c r="J178" t="s">
        <v>9</v>
      </c>
      <c r="K178" t="s">
        <v>8</v>
      </c>
      <c r="AJ178" t="s">
        <v>42</v>
      </c>
    </row>
    <row r="179" spans="1:57" x14ac:dyDescent="0.3">
      <c r="A179">
        <v>6191</v>
      </c>
      <c r="B179" t="s">
        <v>105</v>
      </c>
      <c r="C179" t="s">
        <v>6</v>
      </c>
      <c r="D179" t="s">
        <v>71</v>
      </c>
      <c r="E179" t="s">
        <v>75</v>
      </c>
      <c r="F179" t="s">
        <v>121</v>
      </c>
      <c r="H179" t="s">
        <v>8</v>
      </c>
      <c r="I179" t="s">
        <v>9</v>
      </c>
      <c r="J179" t="s">
        <v>9</v>
      </c>
      <c r="K179" t="s">
        <v>8</v>
      </c>
      <c r="AI179" t="s">
        <v>111</v>
      </c>
      <c r="AY179" t="s">
        <v>67</v>
      </c>
    </row>
    <row r="180" spans="1:57" x14ac:dyDescent="0.3">
      <c r="A180">
        <v>6192</v>
      </c>
      <c r="B180" t="s">
        <v>105</v>
      </c>
      <c r="C180" t="s">
        <v>6</v>
      </c>
      <c r="D180" t="s">
        <v>71</v>
      </c>
      <c r="E180" t="s">
        <v>75</v>
      </c>
      <c r="F180" t="s">
        <v>138</v>
      </c>
      <c r="H180" t="s">
        <v>8</v>
      </c>
      <c r="I180" t="s">
        <v>9</v>
      </c>
      <c r="J180" t="s">
        <v>9</v>
      </c>
      <c r="K180" t="s">
        <v>8</v>
      </c>
      <c r="AS180" t="s">
        <v>26</v>
      </c>
    </row>
    <row r="181" spans="1:57" x14ac:dyDescent="0.3">
      <c r="A181">
        <v>6200</v>
      </c>
      <c r="B181" t="s">
        <v>105</v>
      </c>
      <c r="C181" t="s">
        <v>5</v>
      </c>
      <c r="D181" t="s">
        <v>72</v>
      </c>
      <c r="E181" t="s">
        <v>74</v>
      </c>
      <c r="F181" t="s">
        <v>144</v>
      </c>
      <c r="H181" t="s">
        <v>8</v>
      </c>
      <c r="I181" t="s">
        <v>9</v>
      </c>
      <c r="J181" t="s">
        <v>9</v>
      </c>
      <c r="K181" t="s">
        <v>8</v>
      </c>
      <c r="AR181" t="s">
        <v>107</v>
      </c>
    </row>
    <row r="182" spans="1:57" x14ac:dyDescent="0.3">
      <c r="A182">
        <v>6201</v>
      </c>
      <c r="B182" t="s">
        <v>105</v>
      </c>
      <c r="C182" t="s">
        <v>5</v>
      </c>
      <c r="D182" t="s">
        <v>72</v>
      </c>
      <c r="E182" t="s">
        <v>74</v>
      </c>
      <c r="F182" t="s">
        <v>145</v>
      </c>
      <c r="H182" t="s">
        <v>8</v>
      </c>
      <c r="I182" t="s">
        <v>9</v>
      </c>
      <c r="J182" t="s">
        <v>9</v>
      </c>
      <c r="K182" t="s">
        <v>13</v>
      </c>
      <c r="L182" t="s">
        <v>16</v>
      </c>
      <c r="BD182" t="s">
        <v>58</v>
      </c>
      <c r="BE182" t="s">
        <v>113</v>
      </c>
    </row>
    <row r="183" spans="1:57" x14ac:dyDescent="0.3">
      <c r="A183">
        <v>6203</v>
      </c>
      <c r="B183" t="s">
        <v>105</v>
      </c>
      <c r="C183" t="s">
        <v>5</v>
      </c>
      <c r="D183" t="s">
        <v>72</v>
      </c>
      <c r="E183" t="s">
        <v>75</v>
      </c>
      <c r="F183" t="s">
        <v>78</v>
      </c>
      <c r="H183" t="s">
        <v>8</v>
      </c>
      <c r="I183" t="s">
        <v>9</v>
      </c>
      <c r="J183" t="s">
        <v>9</v>
      </c>
      <c r="K183" t="s">
        <v>8</v>
      </c>
      <c r="AQ183" t="s">
        <v>48</v>
      </c>
    </row>
    <row r="184" spans="1:57" x14ac:dyDescent="0.3">
      <c r="A184">
        <v>6199</v>
      </c>
      <c r="B184" t="s">
        <v>105</v>
      </c>
      <c r="C184" t="s">
        <v>5</v>
      </c>
      <c r="D184" t="s">
        <v>72</v>
      </c>
      <c r="E184" t="s">
        <v>74</v>
      </c>
      <c r="F184" t="s">
        <v>78</v>
      </c>
      <c r="H184" t="s">
        <v>8</v>
      </c>
      <c r="I184" t="s">
        <v>9</v>
      </c>
      <c r="J184" t="s">
        <v>9</v>
      </c>
      <c r="K184" t="s">
        <v>8</v>
      </c>
      <c r="AJ184" t="s">
        <v>42</v>
      </c>
      <c r="AR184" t="s">
        <v>107</v>
      </c>
    </row>
    <row r="185" spans="1:57" x14ac:dyDescent="0.3">
      <c r="A185">
        <v>6205</v>
      </c>
      <c r="B185" t="s">
        <v>105</v>
      </c>
      <c r="C185" t="s">
        <v>5</v>
      </c>
      <c r="D185" t="s">
        <v>71</v>
      </c>
      <c r="E185" t="s">
        <v>74</v>
      </c>
      <c r="F185" t="s">
        <v>114</v>
      </c>
      <c r="H185" t="s">
        <v>8</v>
      </c>
      <c r="I185" t="s">
        <v>9</v>
      </c>
      <c r="J185" t="s">
        <v>9</v>
      </c>
      <c r="K185" t="s">
        <v>8</v>
      </c>
      <c r="AS185" t="s">
        <v>26</v>
      </c>
    </row>
    <row r="186" spans="1:57" x14ac:dyDescent="0.3">
      <c r="A186">
        <v>6207</v>
      </c>
      <c r="B186" t="s">
        <v>105</v>
      </c>
      <c r="C186" t="s">
        <v>5</v>
      </c>
      <c r="D186" t="s">
        <v>71</v>
      </c>
      <c r="E186" t="s">
        <v>75</v>
      </c>
      <c r="F186" t="s">
        <v>146</v>
      </c>
      <c r="H186" t="s">
        <v>8</v>
      </c>
      <c r="I186" t="s">
        <v>9</v>
      </c>
      <c r="J186" t="s">
        <v>9</v>
      </c>
      <c r="K186" t="s">
        <v>8</v>
      </c>
      <c r="AQ186" t="s">
        <v>48</v>
      </c>
    </row>
    <row r="187" spans="1:57" x14ac:dyDescent="0.3">
      <c r="A187">
        <v>6210</v>
      </c>
      <c r="B187" t="s">
        <v>105</v>
      </c>
      <c r="C187" t="s">
        <v>6</v>
      </c>
      <c r="D187" t="s">
        <v>72</v>
      </c>
      <c r="E187" t="s">
        <v>74</v>
      </c>
      <c r="F187" t="s">
        <v>79</v>
      </c>
      <c r="H187" t="s">
        <v>8</v>
      </c>
      <c r="I187" t="s">
        <v>9</v>
      </c>
      <c r="J187" t="s">
        <v>9</v>
      </c>
      <c r="K187" t="s">
        <v>8</v>
      </c>
      <c r="AS187" t="s">
        <v>26</v>
      </c>
    </row>
    <row r="188" spans="1:57" x14ac:dyDescent="0.3">
      <c r="A188">
        <v>6219</v>
      </c>
      <c r="B188" t="s">
        <v>105</v>
      </c>
      <c r="C188" t="s">
        <v>6</v>
      </c>
      <c r="D188" t="s">
        <v>71</v>
      </c>
      <c r="E188" t="s">
        <v>75</v>
      </c>
      <c r="F188" t="s">
        <v>91</v>
      </c>
      <c r="H188" t="s">
        <v>8</v>
      </c>
      <c r="I188" t="s">
        <v>9</v>
      </c>
      <c r="J188" t="s">
        <v>9</v>
      </c>
      <c r="K188" t="s">
        <v>13</v>
      </c>
      <c r="L188" t="s">
        <v>16</v>
      </c>
      <c r="BD188" t="s">
        <v>57</v>
      </c>
      <c r="BE188" t="s">
        <v>61</v>
      </c>
    </row>
    <row r="189" spans="1:57" x14ac:dyDescent="0.3">
      <c r="A189">
        <v>6221</v>
      </c>
      <c r="B189" t="s">
        <v>105</v>
      </c>
      <c r="C189" t="s">
        <v>6</v>
      </c>
      <c r="D189" t="s">
        <v>71</v>
      </c>
      <c r="E189" t="s">
        <v>75</v>
      </c>
      <c r="F189" t="s">
        <v>91</v>
      </c>
      <c r="H189" t="s">
        <v>8</v>
      </c>
      <c r="I189" t="s">
        <v>9</v>
      </c>
      <c r="J189" t="s">
        <v>9</v>
      </c>
      <c r="K189" t="s">
        <v>8</v>
      </c>
      <c r="AS189" t="s">
        <v>26</v>
      </c>
    </row>
    <row r="190" spans="1:57" x14ac:dyDescent="0.3">
      <c r="A190">
        <v>6230</v>
      </c>
      <c r="B190" t="s">
        <v>105</v>
      </c>
      <c r="C190" t="s">
        <v>6</v>
      </c>
      <c r="D190" t="s">
        <v>72</v>
      </c>
      <c r="E190" t="s">
        <v>74</v>
      </c>
      <c r="F190" t="s">
        <v>78</v>
      </c>
      <c r="H190" t="s">
        <v>8</v>
      </c>
      <c r="I190" t="s">
        <v>9</v>
      </c>
      <c r="J190" t="s">
        <v>9</v>
      </c>
      <c r="K190" t="s">
        <v>13</v>
      </c>
      <c r="L190" t="s">
        <v>16</v>
      </c>
      <c r="BD190" t="s">
        <v>58</v>
      </c>
      <c r="BE190" t="s">
        <v>61</v>
      </c>
    </row>
    <row r="191" spans="1:57" x14ac:dyDescent="0.3">
      <c r="A191">
        <v>6233</v>
      </c>
      <c r="B191" t="s">
        <v>105</v>
      </c>
      <c r="C191" t="s">
        <v>6</v>
      </c>
      <c r="D191" t="s">
        <v>71</v>
      </c>
      <c r="E191" t="s">
        <v>74</v>
      </c>
      <c r="F191" t="s">
        <v>117</v>
      </c>
      <c r="H191" t="s">
        <v>8</v>
      </c>
      <c r="I191" t="s">
        <v>9</v>
      </c>
      <c r="J191" t="s">
        <v>9</v>
      </c>
      <c r="K191" t="s">
        <v>8</v>
      </c>
      <c r="AJ191" t="s">
        <v>42</v>
      </c>
    </row>
    <row r="192" spans="1:57" x14ac:dyDescent="0.3">
      <c r="A192">
        <v>6243</v>
      </c>
      <c r="B192" t="s">
        <v>105</v>
      </c>
      <c r="C192" t="s">
        <v>5</v>
      </c>
      <c r="D192" t="s">
        <v>72</v>
      </c>
      <c r="E192" t="s">
        <v>75</v>
      </c>
      <c r="F192" t="s">
        <v>78</v>
      </c>
      <c r="H192" t="s">
        <v>8</v>
      </c>
      <c r="I192" t="s">
        <v>9</v>
      </c>
      <c r="J192" t="s">
        <v>9</v>
      </c>
      <c r="K192" t="s">
        <v>8</v>
      </c>
      <c r="AJ192" t="s">
        <v>42</v>
      </c>
      <c r="AQ192" t="s">
        <v>48</v>
      </c>
    </row>
    <row r="193" spans="1:57" x14ac:dyDescent="0.3">
      <c r="A193">
        <v>6245</v>
      </c>
      <c r="B193" t="s">
        <v>105</v>
      </c>
      <c r="C193" t="s">
        <v>5</v>
      </c>
      <c r="D193" t="s">
        <v>72</v>
      </c>
      <c r="E193" t="s">
        <v>74</v>
      </c>
      <c r="F193" t="s">
        <v>78</v>
      </c>
      <c r="H193" t="s">
        <v>8</v>
      </c>
      <c r="I193" t="s">
        <v>9</v>
      </c>
      <c r="J193" t="s">
        <v>9</v>
      </c>
      <c r="K193" t="s">
        <v>8</v>
      </c>
      <c r="AI193" t="s">
        <v>111</v>
      </c>
      <c r="AJ193" t="s">
        <v>42</v>
      </c>
      <c r="AQ193" t="s">
        <v>48</v>
      </c>
    </row>
    <row r="194" spans="1:57" x14ac:dyDescent="0.3">
      <c r="A194">
        <v>6239</v>
      </c>
      <c r="B194" t="s">
        <v>105</v>
      </c>
      <c r="C194" t="s">
        <v>6</v>
      </c>
      <c r="D194" t="s">
        <v>71</v>
      </c>
      <c r="E194" t="s">
        <v>74</v>
      </c>
      <c r="F194" t="s">
        <v>90</v>
      </c>
      <c r="H194" t="s">
        <v>8</v>
      </c>
      <c r="I194" t="s">
        <v>9</v>
      </c>
      <c r="J194" t="s">
        <v>9</v>
      </c>
      <c r="K194" t="s">
        <v>8</v>
      </c>
      <c r="AS194" t="s">
        <v>26</v>
      </c>
    </row>
    <row r="195" spans="1:57" x14ac:dyDescent="0.3">
      <c r="A195">
        <v>6232</v>
      </c>
      <c r="B195" t="s">
        <v>105</v>
      </c>
      <c r="C195" t="s">
        <v>6</v>
      </c>
      <c r="D195" t="s">
        <v>71</v>
      </c>
      <c r="E195" t="s">
        <v>75</v>
      </c>
      <c r="F195" t="s">
        <v>114</v>
      </c>
      <c r="H195" t="s">
        <v>8</v>
      </c>
      <c r="I195" t="s">
        <v>9</v>
      </c>
      <c r="J195" t="s">
        <v>9</v>
      </c>
      <c r="K195" t="s">
        <v>8</v>
      </c>
      <c r="AJ195" t="s">
        <v>42</v>
      </c>
      <c r="AQ195" t="s">
        <v>48</v>
      </c>
    </row>
    <row r="196" spans="1:57" x14ac:dyDescent="0.3">
      <c r="A196">
        <v>6268</v>
      </c>
      <c r="B196" t="s">
        <v>105</v>
      </c>
      <c r="C196" t="s">
        <v>6</v>
      </c>
      <c r="D196" t="s">
        <v>71</v>
      </c>
      <c r="E196" t="s">
        <v>74</v>
      </c>
      <c r="F196" t="s">
        <v>90</v>
      </c>
      <c r="H196" t="s">
        <v>8</v>
      </c>
      <c r="I196" t="s">
        <v>9</v>
      </c>
      <c r="J196" t="s">
        <v>9</v>
      </c>
      <c r="K196" t="s">
        <v>8</v>
      </c>
      <c r="AJ196" t="s">
        <v>42</v>
      </c>
    </row>
    <row r="197" spans="1:57" x14ac:dyDescent="0.3">
      <c r="A197">
        <v>6281</v>
      </c>
      <c r="B197" t="s">
        <v>105</v>
      </c>
      <c r="C197" t="s">
        <v>6</v>
      </c>
      <c r="D197" t="s">
        <v>71</v>
      </c>
      <c r="E197" t="s">
        <v>75</v>
      </c>
      <c r="F197" t="s">
        <v>147</v>
      </c>
      <c r="H197" t="s">
        <v>8</v>
      </c>
      <c r="I197" t="s">
        <v>9</v>
      </c>
      <c r="J197" t="s">
        <v>9</v>
      </c>
      <c r="K197" t="s">
        <v>13</v>
      </c>
      <c r="L197" t="s">
        <v>16</v>
      </c>
      <c r="BD197" t="s">
        <v>58</v>
      </c>
      <c r="BE197" t="s">
        <v>113</v>
      </c>
    </row>
    <row r="198" spans="1:57" x14ac:dyDescent="0.3">
      <c r="A198">
        <v>6330</v>
      </c>
      <c r="B198" t="s">
        <v>105</v>
      </c>
      <c r="C198" t="s">
        <v>6</v>
      </c>
      <c r="D198" t="s">
        <v>72</v>
      </c>
      <c r="E198" t="s">
        <v>74</v>
      </c>
      <c r="F198" t="s">
        <v>83</v>
      </c>
      <c r="H198" t="s">
        <v>8</v>
      </c>
      <c r="I198" t="s">
        <v>9</v>
      </c>
      <c r="J198" t="s">
        <v>9</v>
      </c>
      <c r="K198" t="s">
        <v>8</v>
      </c>
      <c r="AR198" t="s">
        <v>107</v>
      </c>
    </row>
    <row r="199" spans="1:57" x14ac:dyDescent="0.3">
      <c r="A199">
        <v>6331</v>
      </c>
      <c r="B199" t="s">
        <v>105</v>
      </c>
      <c r="C199" t="s">
        <v>6</v>
      </c>
      <c r="D199" t="s">
        <v>71</v>
      </c>
      <c r="E199" t="s">
        <v>74</v>
      </c>
      <c r="F199" t="s">
        <v>89</v>
      </c>
      <c r="H199" t="s">
        <v>8</v>
      </c>
      <c r="I199" t="s">
        <v>9</v>
      </c>
      <c r="J199" t="s">
        <v>9</v>
      </c>
      <c r="K199" t="s">
        <v>8</v>
      </c>
      <c r="AQ199" t="s">
        <v>48</v>
      </c>
    </row>
    <row r="200" spans="1:57" x14ac:dyDescent="0.3">
      <c r="A200">
        <v>6333</v>
      </c>
      <c r="B200" t="s">
        <v>105</v>
      </c>
      <c r="C200" t="s">
        <v>6</v>
      </c>
      <c r="D200" t="s">
        <v>72</v>
      </c>
      <c r="E200" t="s">
        <v>74</v>
      </c>
      <c r="F200" t="s">
        <v>78</v>
      </c>
      <c r="H200" t="s">
        <v>8</v>
      </c>
      <c r="I200" t="s">
        <v>9</v>
      </c>
      <c r="J200" t="s">
        <v>9</v>
      </c>
      <c r="K200" t="s">
        <v>8</v>
      </c>
      <c r="AS200" t="s">
        <v>26</v>
      </c>
    </row>
    <row r="201" spans="1:57" x14ac:dyDescent="0.3">
      <c r="A201">
        <v>6334</v>
      </c>
      <c r="B201" t="s">
        <v>105</v>
      </c>
      <c r="C201" t="s">
        <v>6</v>
      </c>
      <c r="D201" t="s">
        <v>71</v>
      </c>
      <c r="E201" t="s">
        <v>75</v>
      </c>
      <c r="F201" t="s">
        <v>148</v>
      </c>
      <c r="H201" t="s">
        <v>8</v>
      </c>
      <c r="I201" t="s">
        <v>9</v>
      </c>
      <c r="J201" t="s">
        <v>9</v>
      </c>
      <c r="K201" t="s">
        <v>8</v>
      </c>
      <c r="AJ201" t="s">
        <v>42</v>
      </c>
      <c r="AQ201" t="s">
        <v>48</v>
      </c>
    </row>
    <row r="202" spans="1:57" x14ac:dyDescent="0.3">
      <c r="A202">
        <v>6336</v>
      </c>
      <c r="B202" t="s">
        <v>105</v>
      </c>
      <c r="C202" t="s">
        <v>6</v>
      </c>
      <c r="D202" t="s">
        <v>71</v>
      </c>
      <c r="E202" t="s">
        <v>75</v>
      </c>
      <c r="F202" t="s">
        <v>84</v>
      </c>
      <c r="H202" t="s">
        <v>8</v>
      </c>
      <c r="I202" t="s">
        <v>9</v>
      </c>
      <c r="J202" t="s">
        <v>9</v>
      </c>
      <c r="K202" t="s">
        <v>13</v>
      </c>
      <c r="L202" t="s">
        <v>16</v>
      </c>
      <c r="BD202" t="s">
        <v>58</v>
      </c>
      <c r="BE202" t="s">
        <v>61</v>
      </c>
    </row>
    <row r="203" spans="1:57" x14ac:dyDescent="0.3">
      <c r="A203">
        <v>6335</v>
      </c>
      <c r="B203" t="s">
        <v>105</v>
      </c>
      <c r="C203" t="s">
        <v>6</v>
      </c>
      <c r="D203" t="s">
        <v>71</v>
      </c>
      <c r="E203" t="s">
        <v>75</v>
      </c>
      <c r="F203" t="s">
        <v>114</v>
      </c>
      <c r="H203" t="s">
        <v>8</v>
      </c>
      <c r="I203" t="s">
        <v>9</v>
      </c>
      <c r="J203" t="s">
        <v>9</v>
      </c>
      <c r="K203" t="s">
        <v>8</v>
      </c>
      <c r="AJ203" t="s">
        <v>42</v>
      </c>
      <c r="AQ203" t="s">
        <v>48</v>
      </c>
      <c r="AR203" t="s">
        <v>107</v>
      </c>
    </row>
    <row r="204" spans="1:57" x14ac:dyDescent="0.3">
      <c r="A204">
        <v>6342</v>
      </c>
      <c r="B204" t="s">
        <v>105</v>
      </c>
      <c r="C204" t="s">
        <v>6</v>
      </c>
      <c r="D204" t="s">
        <v>71</v>
      </c>
      <c r="E204" t="s">
        <v>74</v>
      </c>
      <c r="F204" t="s">
        <v>89</v>
      </c>
      <c r="H204" t="s">
        <v>8</v>
      </c>
      <c r="I204" t="s">
        <v>9</v>
      </c>
      <c r="J204" t="s">
        <v>9</v>
      </c>
      <c r="K204" t="s">
        <v>8</v>
      </c>
      <c r="AJ204" t="s">
        <v>42</v>
      </c>
    </row>
    <row r="205" spans="1:57" x14ac:dyDescent="0.3">
      <c r="A205">
        <v>6344</v>
      </c>
      <c r="B205" t="s">
        <v>105</v>
      </c>
      <c r="C205" t="s">
        <v>6</v>
      </c>
      <c r="D205" t="s">
        <v>72</v>
      </c>
      <c r="E205" t="s">
        <v>75</v>
      </c>
      <c r="F205" t="s">
        <v>78</v>
      </c>
      <c r="H205" t="s">
        <v>8</v>
      </c>
      <c r="I205" t="s">
        <v>9</v>
      </c>
      <c r="J205" t="s">
        <v>9</v>
      </c>
      <c r="K205" t="s">
        <v>8</v>
      </c>
      <c r="AS205" t="s">
        <v>26</v>
      </c>
    </row>
    <row r="206" spans="1:57" x14ac:dyDescent="0.3">
      <c r="A206">
        <v>6346</v>
      </c>
      <c r="B206" t="s">
        <v>105</v>
      </c>
      <c r="C206" t="s">
        <v>6</v>
      </c>
      <c r="D206" t="s">
        <v>72</v>
      </c>
      <c r="E206" t="s">
        <v>74</v>
      </c>
      <c r="F206" t="s">
        <v>149</v>
      </c>
      <c r="H206" t="s">
        <v>8</v>
      </c>
      <c r="I206" t="s">
        <v>9</v>
      </c>
      <c r="J206" t="s">
        <v>9</v>
      </c>
      <c r="K206" t="s">
        <v>8</v>
      </c>
      <c r="AS206" t="s">
        <v>26</v>
      </c>
    </row>
    <row r="207" spans="1:57" x14ac:dyDescent="0.3">
      <c r="A207">
        <v>6353</v>
      </c>
      <c r="B207" t="s">
        <v>105</v>
      </c>
      <c r="C207" t="s">
        <v>6</v>
      </c>
      <c r="D207" t="s">
        <v>72</v>
      </c>
      <c r="E207" t="s">
        <v>75</v>
      </c>
      <c r="F207" t="s">
        <v>81</v>
      </c>
      <c r="H207" t="s">
        <v>8</v>
      </c>
      <c r="I207" t="s">
        <v>9</v>
      </c>
      <c r="J207" t="s">
        <v>9</v>
      </c>
      <c r="K207" t="s">
        <v>14</v>
      </c>
      <c r="BD207" t="s">
        <v>58</v>
      </c>
      <c r="BE207" t="s">
        <v>63</v>
      </c>
    </row>
    <row r="208" spans="1:57" x14ac:dyDescent="0.3">
      <c r="A208">
        <v>6359</v>
      </c>
      <c r="B208" t="s">
        <v>105</v>
      </c>
      <c r="C208" t="s">
        <v>6</v>
      </c>
      <c r="D208" t="s">
        <v>71</v>
      </c>
      <c r="E208" t="s">
        <v>74</v>
      </c>
      <c r="F208" t="s">
        <v>82</v>
      </c>
      <c r="H208" t="s">
        <v>8</v>
      </c>
      <c r="I208" t="s">
        <v>9</v>
      </c>
      <c r="J208" t="s">
        <v>8</v>
      </c>
      <c r="K208" t="s">
        <v>8</v>
      </c>
      <c r="AJ208" t="s">
        <v>42</v>
      </c>
    </row>
    <row r="209" spans="1:57" x14ac:dyDescent="0.3">
      <c r="A209">
        <v>6361</v>
      </c>
      <c r="B209" t="s">
        <v>105</v>
      </c>
      <c r="C209" t="s">
        <v>6</v>
      </c>
      <c r="D209" t="s">
        <v>71</v>
      </c>
      <c r="E209" t="s">
        <v>75</v>
      </c>
      <c r="F209" t="s">
        <v>91</v>
      </c>
      <c r="H209" t="s">
        <v>8</v>
      </c>
      <c r="I209" t="s">
        <v>9</v>
      </c>
      <c r="J209" t="s">
        <v>9</v>
      </c>
      <c r="K209" t="s">
        <v>13</v>
      </c>
      <c r="L209" t="s">
        <v>16</v>
      </c>
      <c r="BD209" t="s">
        <v>57</v>
      </c>
      <c r="BE209" t="s">
        <v>113</v>
      </c>
    </row>
    <row r="210" spans="1:57" x14ac:dyDescent="0.3">
      <c r="A210">
        <v>6366</v>
      </c>
      <c r="B210" t="s">
        <v>105</v>
      </c>
      <c r="C210" t="s">
        <v>6</v>
      </c>
      <c r="D210" t="s">
        <v>71</v>
      </c>
      <c r="E210" t="s">
        <v>74</v>
      </c>
      <c r="F210" t="s">
        <v>150</v>
      </c>
      <c r="H210" t="s">
        <v>8</v>
      </c>
      <c r="I210" t="s">
        <v>9</v>
      </c>
      <c r="J210" t="s">
        <v>9</v>
      </c>
      <c r="K210" t="s">
        <v>8</v>
      </c>
      <c r="AS210" t="s">
        <v>26</v>
      </c>
    </row>
    <row r="211" spans="1:57" x14ac:dyDescent="0.3">
      <c r="A211">
        <v>6378</v>
      </c>
      <c r="B211" t="s">
        <v>105</v>
      </c>
      <c r="C211" t="s">
        <v>5</v>
      </c>
      <c r="D211" t="s">
        <v>72</v>
      </c>
      <c r="E211" t="s">
        <v>74</v>
      </c>
      <c r="F211" t="s">
        <v>151</v>
      </c>
      <c r="H211" t="s">
        <v>8</v>
      </c>
      <c r="I211" t="s">
        <v>9</v>
      </c>
      <c r="J211" t="s">
        <v>9</v>
      </c>
      <c r="K211" t="s">
        <v>8</v>
      </c>
      <c r="AS211" t="s">
        <v>26</v>
      </c>
    </row>
    <row r="212" spans="1:57" x14ac:dyDescent="0.3">
      <c r="A212">
        <v>6222</v>
      </c>
      <c r="B212" t="s">
        <v>105</v>
      </c>
      <c r="C212" t="s">
        <v>6</v>
      </c>
      <c r="D212" t="s">
        <v>71</v>
      </c>
      <c r="E212" t="s">
        <v>74</v>
      </c>
      <c r="F212" t="s">
        <v>89</v>
      </c>
      <c r="H212" t="s">
        <v>8</v>
      </c>
      <c r="I212" t="s">
        <v>9</v>
      </c>
      <c r="J212" t="s">
        <v>9</v>
      </c>
      <c r="K212" t="s">
        <v>8</v>
      </c>
      <c r="AS212" t="s">
        <v>26</v>
      </c>
    </row>
    <row r="213" spans="1:57" x14ac:dyDescent="0.3">
      <c r="A213">
        <v>6226</v>
      </c>
      <c r="B213" t="s">
        <v>105</v>
      </c>
      <c r="C213" t="s">
        <v>6</v>
      </c>
      <c r="D213" t="s">
        <v>71</v>
      </c>
      <c r="E213" t="s">
        <v>75</v>
      </c>
      <c r="F213" t="s">
        <v>114</v>
      </c>
      <c r="H213" t="s">
        <v>8</v>
      </c>
      <c r="I213" t="s">
        <v>9</v>
      </c>
      <c r="J213" t="s">
        <v>9</v>
      </c>
      <c r="K213" t="s">
        <v>8</v>
      </c>
      <c r="AJ213" t="s">
        <v>42</v>
      </c>
    </row>
    <row r="214" spans="1:57" x14ac:dyDescent="0.3">
      <c r="A214">
        <v>6235</v>
      </c>
      <c r="B214" t="s">
        <v>105</v>
      </c>
      <c r="C214" t="s">
        <v>6</v>
      </c>
      <c r="D214" t="s">
        <v>72</v>
      </c>
      <c r="E214" t="s">
        <v>74</v>
      </c>
      <c r="F214" t="s">
        <v>78</v>
      </c>
      <c r="H214" t="s">
        <v>8</v>
      </c>
      <c r="I214" t="s">
        <v>9</v>
      </c>
      <c r="J214" t="s">
        <v>9</v>
      </c>
      <c r="K214" t="s">
        <v>8</v>
      </c>
      <c r="AJ214" t="s">
        <v>42</v>
      </c>
    </row>
    <row r="215" spans="1:57" x14ac:dyDescent="0.3">
      <c r="A215">
        <v>6247</v>
      </c>
      <c r="B215" t="s">
        <v>105</v>
      </c>
      <c r="C215" t="s">
        <v>5</v>
      </c>
      <c r="D215" t="s">
        <v>72</v>
      </c>
      <c r="E215" t="s">
        <v>75</v>
      </c>
      <c r="F215" t="s">
        <v>78</v>
      </c>
      <c r="H215" t="s">
        <v>8</v>
      </c>
      <c r="I215" t="s">
        <v>9</v>
      </c>
      <c r="J215" t="s">
        <v>9</v>
      </c>
      <c r="K215" t="s">
        <v>13</v>
      </c>
      <c r="L215" t="s">
        <v>16</v>
      </c>
      <c r="BD215" t="s">
        <v>58</v>
      </c>
      <c r="BE215" t="s">
        <v>113</v>
      </c>
    </row>
    <row r="216" spans="1:57" x14ac:dyDescent="0.3">
      <c r="A216">
        <v>6349</v>
      </c>
      <c r="B216" t="s">
        <v>105</v>
      </c>
      <c r="C216" t="s">
        <v>6</v>
      </c>
      <c r="D216" t="s">
        <v>71</v>
      </c>
      <c r="E216" t="s">
        <v>75</v>
      </c>
      <c r="F216" t="s">
        <v>81</v>
      </c>
      <c r="H216" t="s">
        <v>8</v>
      </c>
      <c r="I216" t="s">
        <v>9</v>
      </c>
      <c r="J216" t="s">
        <v>9</v>
      </c>
      <c r="K216" t="s">
        <v>8</v>
      </c>
      <c r="BC216" t="s">
        <v>152</v>
      </c>
    </row>
    <row r="217" spans="1:57" x14ac:dyDescent="0.3">
      <c r="A217">
        <v>6337</v>
      </c>
      <c r="B217" t="s">
        <v>105</v>
      </c>
      <c r="C217" t="s">
        <v>6</v>
      </c>
      <c r="D217" t="s">
        <v>72</v>
      </c>
      <c r="E217" t="s">
        <v>74</v>
      </c>
      <c r="F217" t="s">
        <v>78</v>
      </c>
      <c r="H217" t="s">
        <v>8</v>
      </c>
      <c r="I217" t="s">
        <v>9</v>
      </c>
      <c r="J217" t="s">
        <v>9</v>
      </c>
      <c r="K217" t="s">
        <v>8</v>
      </c>
      <c r="AJ217" t="s">
        <v>42</v>
      </c>
    </row>
    <row r="218" spans="1:57" x14ac:dyDescent="0.3">
      <c r="A218">
        <v>6446</v>
      </c>
      <c r="B218" t="s">
        <v>105</v>
      </c>
      <c r="C218" t="s">
        <v>5</v>
      </c>
      <c r="D218" t="s">
        <v>71</v>
      </c>
      <c r="E218" t="s">
        <v>74</v>
      </c>
      <c r="F218" t="s">
        <v>114</v>
      </c>
      <c r="H218" t="s">
        <v>8</v>
      </c>
      <c r="I218" t="s">
        <v>9</v>
      </c>
      <c r="J218" t="s">
        <v>9</v>
      </c>
      <c r="K218" t="s">
        <v>8</v>
      </c>
      <c r="AJ218" t="s">
        <v>42</v>
      </c>
      <c r="AQ218" t="s">
        <v>48</v>
      </c>
    </row>
    <row r="219" spans="1:57" x14ac:dyDescent="0.3">
      <c r="A219">
        <v>6448</v>
      </c>
      <c r="B219" t="s">
        <v>105</v>
      </c>
      <c r="C219" t="s">
        <v>5</v>
      </c>
      <c r="D219" t="s">
        <v>72</v>
      </c>
      <c r="E219" t="s">
        <v>74</v>
      </c>
      <c r="F219" t="s">
        <v>114</v>
      </c>
      <c r="H219" t="s">
        <v>8</v>
      </c>
      <c r="I219" t="s">
        <v>9</v>
      </c>
      <c r="J219" t="s">
        <v>8</v>
      </c>
      <c r="K219" t="s">
        <v>8</v>
      </c>
      <c r="AP219" t="s">
        <v>47</v>
      </c>
    </row>
    <row r="220" spans="1:57" x14ac:dyDescent="0.3">
      <c r="A220">
        <v>6449</v>
      </c>
      <c r="B220" t="s">
        <v>105</v>
      </c>
      <c r="C220" t="s">
        <v>5</v>
      </c>
      <c r="D220" t="s">
        <v>72</v>
      </c>
      <c r="E220" t="s">
        <v>74</v>
      </c>
      <c r="F220" t="s">
        <v>114</v>
      </c>
      <c r="H220" t="s">
        <v>8</v>
      </c>
      <c r="I220" t="s">
        <v>9</v>
      </c>
      <c r="J220" t="s">
        <v>8</v>
      </c>
      <c r="K220" t="s">
        <v>8</v>
      </c>
      <c r="AP220" t="s">
        <v>47</v>
      </c>
    </row>
    <row r="221" spans="1:57" x14ac:dyDescent="0.3">
      <c r="A221">
        <v>6458</v>
      </c>
      <c r="B221" t="s">
        <v>105</v>
      </c>
      <c r="C221" t="s">
        <v>6</v>
      </c>
      <c r="D221" t="s">
        <v>72</v>
      </c>
      <c r="E221" t="s">
        <v>75</v>
      </c>
      <c r="F221" t="s">
        <v>153</v>
      </c>
      <c r="H221" t="s">
        <v>8</v>
      </c>
      <c r="I221" t="s">
        <v>9</v>
      </c>
      <c r="J221" t="s">
        <v>9</v>
      </c>
      <c r="K221" t="s">
        <v>8</v>
      </c>
      <c r="AZ221" t="s">
        <v>68</v>
      </c>
    </row>
    <row r="222" spans="1:57" x14ac:dyDescent="0.3">
      <c r="A222">
        <v>6463</v>
      </c>
      <c r="B222" t="s">
        <v>105</v>
      </c>
      <c r="C222" t="s">
        <v>6</v>
      </c>
      <c r="D222" t="s">
        <v>71</v>
      </c>
      <c r="E222" t="s">
        <v>75</v>
      </c>
      <c r="F222" t="s">
        <v>119</v>
      </c>
      <c r="H222" t="s">
        <v>8</v>
      </c>
      <c r="I222" t="s">
        <v>9</v>
      </c>
      <c r="J222" t="s">
        <v>9</v>
      </c>
      <c r="K222" t="s">
        <v>8</v>
      </c>
      <c r="AZ222" t="s">
        <v>68</v>
      </c>
    </row>
    <row r="223" spans="1:57" x14ac:dyDescent="0.3">
      <c r="A223">
        <v>6468</v>
      </c>
      <c r="B223" t="s">
        <v>105</v>
      </c>
      <c r="C223" t="s">
        <v>6</v>
      </c>
      <c r="D223" t="s">
        <v>71</v>
      </c>
      <c r="E223" t="s">
        <v>74</v>
      </c>
      <c r="F223" t="s">
        <v>83</v>
      </c>
      <c r="H223" t="s">
        <v>8</v>
      </c>
      <c r="I223" t="s">
        <v>9</v>
      </c>
      <c r="J223" t="s">
        <v>9</v>
      </c>
      <c r="K223" t="s">
        <v>8</v>
      </c>
      <c r="AS223" t="s">
        <v>26</v>
      </c>
    </row>
    <row r="224" spans="1:57" x14ac:dyDescent="0.3">
      <c r="A224">
        <v>6486</v>
      </c>
      <c r="B224" t="s">
        <v>105</v>
      </c>
      <c r="C224" t="s">
        <v>6</v>
      </c>
      <c r="D224" t="s">
        <v>72</v>
      </c>
      <c r="E224" t="s">
        <v>75</v>
      </c>
      <c r="F224" t="s">
        <v>78</v>
      </c>
      <c r="H224" t="s">
        <v>8</v>
      </c>
      <c r="I224" t="s">
        <v>9</v>
      </c>
      <c r="J224" t="s">
        <v>9</v>
      </c>
      <c r="K224" t="s">
        <v>13</v>
      </c>
      <c r="L224" t="s">
        <v>16</v>
      </c>
      <c r="BD224" t="s">
        <v>58</v>
      </c>
      <c r="BE224" t="s">
        <v>61</v>
      </c>
    </row>
    <row r="225" spans="1:57" x14ac:dyDescent="0.3">
      <c r="A225">
        <v>6494</v>
      </c>
      <c r="B225" t="s">
        <v>105</v>
      </c>
      <c r="C225" t="s">
        <v>6</v>
      </c>
      <c r="D225" t="s">
        <v>71</v>
      </c>
      <c r="E225" t="s">
        <v>75</v>
      </c>
      <c r="F225" t="s">
        <v>91</v>
      </c>
      <c r="H225" t="s">
        <v>8</v>
      </c>
      <c r="I225" t="s">
        <v>9</v>
      </c>
      <c r="J225" t="s">
        <v>9</v>
      </c>
      <c r="K225" t="s">
        <v>13</v>
      </c>
      <c r="L225" t="s">
        <v>16</v>
      </c>
      <c r="BD225" t="s">
        <v>57</v>
      </c>
      <c r="BE225" t="s">
        <v>61</v>
      </c>
    </row>
    <row r="226" spans="1:57" x14ac:dyDescent="0.3">
      <c r="A226">
        <v>6506</v>
      </c>
      <c r="B226" t="s">
        <v>105</v>
      </c>
      <c r="C226" t="s">
        <v>6</v>
      </c>
      <c r="D226" t="s">
        <v>71</v>
      </c>
      <c r="E226" t="s">
        <v>75</v>
      </c>
      <c r="F226" t="s">
        <v>154</v>
      </c>
      <c r="H226" t="s">
        <v>8</v>
      </c>
      <c r="I226" t="s">
        <v>9</v>
      </c>
      <c r="J226" t="s">
        <v>9</v>
      </c>
      <c r="K226" t="s">
        <v>8</v>
      </c>
      <c r="AS226" t="s">
        <v>26</v>
      </c>
    </row>
    <row r="227" spans="1:57" x14ac:dyDescent="0.3">
      <c r="A227">
        <v>6513</v>
      </c>
      <c r="B227" t="s">
        <v>105</v>
      </c>
      <c r="C227" t="s">
        <v>6</v>
      </c>
      <c r="D227" t="s">
        <v>71</v>
      </c>
      <c r="E227" t="s">
        <v>74</v>
      </c>
      <c r="F227" t="s">
        <v>155</v>
      </c>
      <c r="H227" t="s">
        <v>8</v>
      </c>
      <c r="I227" t="s">
        <v>9</v>
      </c>
      <c r="J227" t="s">
        <v>9</v>
      </c>
      <c r="K227" t="s">
        <v>8</v>
      </c>
      <c r="AQ227" t="s">
        <v>48</v>
      </c>
      <c r="AZ227" t="s">
        <v>68</v>
      </c>
    </row>
    <row r="228" spans="1:57" x14ac:dyDescent="0.3">
      <c r="A228">
        <v>6516</v>
      </c>
      <c r="B228" t="s">
        <v>105</v>
      </c>
      <c r="C228" t="s">
        <v>5</v>
      </c>
      <c r="D228" t="s">
        <v>72</v>
      </c>
      <c r="E228" t="s">
        <v>75</v>
      </c>
      <c r="F228" t="s">
        <v>78</v>
      </c>
      <c r="H228" t="s">
        <v>8</v>
      </c>
      <c r="I228" t="s">
        <v>9</v>
      </c>
      <c r="J228" t="s">
        <v>9</v>
      </c>
      <c r="K228" t="s">
        <v>8</v>
      </c>
      <c r="AI228" t="s">
        <v>111</v>
      </c>
    </row>
    <row r="229" spans="1:57" x14ac:dyDescent="0.3">
      <c r="A229">
        <v>6536</v>
      </c>
      <c r="B229" t="s">
        <v>105</v>
      </c>
      <c r="C229" t="s">
        <v>6</v>
      </c>
      <c r="D229" t="s">
        <v>71</v>
      </c>
      <c r="E229" t="s">
        <v>74</v>
      </c>
      <c r="F229" t="s">
        <v>156</v>
      </c>
      <c r="H229" t="s">
        <v>8</v>
      </c>
      <c r="I229" t="s">
        <v>9</v>
      </c>
      <c r="J229" t="s">
        <v>9</v>
      </c>
      <c r="K229" t="s">
        <v>8</v>
      </c>
      <c r="AS229" t="s">
        <v>26</v>
      </c>
    </row>
    <row r="230" spans="1:57" x14ac:dyDescent="0.3">
      <c r="A230">
        <v>6540</v>
      </c>
      <c r="B230" t="s">
        <v>105</v>
      </c>
      <c r="C230" t="s">
        <v>6</v>
      </c>
      <c r="D230" t="s">
        <v>72</v>
      </c>
      <c r="E230" t="s">
        <v>75</v>
      </c>
      <c r="F230" t="s">
        <v>78</v>
      </c>
      <c r="H230" t="s">
        <v>8</v>
      </c>
      <c r="I230" t="s">
        <v>9</v>
      </c>
      <c r="J230" t="s">
        <v>9</v>
      </c>
      <c r="K230" t="s">
        <v>13</v>
      </c>
      <c r="L230" t="s">
        <v>16</v>
      </c>
      <c r="BD230" t="s">
        <v>58</v>
      </c>
      <c r="BE230" t="s">
        <v>63</v>
      </c>
    </row>
    <row r="231" spans="1:57" x14ac:dyDescent="0.3">
      <c r="A231">
        <v>6549</v>
      </c>
      <c r="B231" t="s">
        <v>105</v>
      </c>
      <c r="C231" t="s">
        <v>6</v>
      </c>
      <c r="D231" t="s">
        <v>71</v>
      </c>
      <c r="E231" t="s">
        <v>75</v>
      </c>
      <c r="F231" t="s">
        <v>89</v>
      </c>
      <c r="H231" t="s">
        <v>8</v>
      </c>
      <c r="I231" t="s">
        <v>9</v>
      </c>
      <c r="J231" t="s">
        <v>9</v>
      </c>
      <c r="K231" t="s">
        <v>8</v>
      </c>
      <c r="AS231" t="s">
        <v>26</v>
      </c>
    </row>
    <row r="232" spans="1:57" x14ac:dyDescent="0.3">
      <c r="A232">
        <v>6566</v>
      </c>
      <c r="B232" t="s">
        <v>105</v>
      </c>
      <c r="C232" t="s">
        <v>6</v>
      </c>
      <c r="D232" t="s">
        <v>71</v>
      </c>
      <c r="E232" t="s">
        <v>75</v>
      </c>
      <c r="F232" t="s">
        <v>89</v>
      </c>
      <c r="H232" t="s">
        <v>8</v>
      </c>
      <c r="I232" t="s">
        <v>9</v>
      </c>
      <c r="J232" t="s">
        <v>9</v>
      </c>
      <c r="K232" t="s">
        <v>13</v>
      </c>
      <c r="L232" t="s">
        <v>16</v>
      </c>
      <c r="BD232" t="s">
        <v>58</v>
      </c>
      <c r="BE232" t="s">
        <v>61</v>
      </c>
    </row>
    <row r="233" spans="1:57" x14ac:dyDescent="0.3">
      <c r="A233">
        <v>6567</v>
      </c>
      <c r="B233" t="s">
        <v>105</v>
      </c>
      <c r="C233" t="s">
        <v>6</v>
      </c>
      <c r="D233" t="s">
        <v>72</v>
      </c>
      <c r="E233" t="s">
        <v>75</v>
      </c>
      <c r="F233" t="s">
        <v>157</v>
      </c>
      <c r="H233" t="s">
        <v>9</v>
      </c>
      <c r="I233" t="s">
        <v>9</v>
      </c>
      <c r="J233" t="s">
        <v>9</v>
      </c>
      <c r="K233" t="s">
        <v>8</v>
      </c>
      <c r="AQ233" t="s">
        <v>48</v>
      </c>
    </row>
    <row r="234" spans="1:57" x14ac:dyDescent="0.3">
      <c r="A234">
        <v>6569</v>
      </c>
      <c r="B234" t="s">
        <v>105</v>
      </c>
      <c r="C234" t="s">
        <v>6</v>
      </c>
      <c r="D234" t="s">
        <v>72</v>
      </c>
      <c r="E234" t="s">
        <v>75</v>
      </c>
      <c r="F234" t="s">
        <v>78</v>
      </c>
      <c r="H234" t="s">
        <v>8</v>
      </c>
      <c r="I234" t="s">
        <v>9</v>
      </c>
      <c r="J234" t="s">
        <v>9</v>
      </c>
      <c r="K234" t="s">
        <v>13</v>
      </c>
      <c r="L234" t="s">
        <v>16</v>
      </c>
      <c r="BD234" t="s">
        <v>58</v>
      </c>
      <c r="BE234" t="s">
        <v>63</v>
      </c>
    </row>
    <row r="235" spans="1:57" x14ac:dyDescent="0.3">
      <c r="A235">
        <v>6539</v>
      </c>
      <c r="B235" t="s">
        <v>105</v>
      </c>
      <c r="C235" t="s">
        <v>6</v>
      </c>
      <c r="D235" t="s">
        <v>72</v>
      </c>
      <c r="E235" t="s">
        <v>75</v>
      </c>
      <c r="F235" t="s">
        <v>129</v>
      </c>
      <c r="H235" t="s">
        <v>8</v>
      </c>
      <c r="I235" t="s">
        <v>9</v>
      </c>
      <c r="J235" t="s">
        <v>9</v>
      </c>
      <c r="K235" t="s">
        <v>13</v>
      </c>
      <c r="L235" t="s">
        <v>16</v>
      </c>
      <c r="BD235" t="s">
        <v>58</v>
      </c>
      <c r="BE235" t="s">
        <v>61</v>
      </c>
    </row>
    <row r="236" spans="1:57" x14ac:dyDescent="0.3">
      <c r="A236">
        <v>6568</v>
      </c>
      <c r="B236" t="s">
        <v>105</v>
      </c>
      <c r="C236" t="s">
        <v>6</v>
      </c>
      <c r="D236" t="s">
        <v>71</v>
      </c>
      <c r="E236" t="s">
        <v>75</v>
      </c>
      <c r="F236" t="s">
        <v>114</v>
      </c>
      <c r="H236" t="s">
        <v>8</v>
      </c>
      <c r="I236" t="s">
        <v>9</v>
      </c>
      <c r="J236" t="s">
        <v>9</v>
      </c>
      <c r="K236" t="s">
        <v>13</v>
      </c>
      <c r="L236" t="s">
        <v>16</v>
      </c>
      <c r="BD236" t="s">
        <v>58</v>
      </c>
      <c r="BE236" t="s">
        <v>158</v>
      </c>
    </row>
    <row r="237" spans="1:57" x14ac:dyDescent="0.3">
      <c r="A237">
        <v>6466</v>
      </c>
      <c r="B237" t="s">
        <v>105</v>
      </c>
      <c r="C237" t="s">
        <v>6</v>
      </c>
      <c r="D237" t="s">
        <v>71</v>
      </c>
      <c r="E237" t="s">
        <v>74</v>
      </c>
      <c r="F237" t="s">
        <v>90</v>
      </c>
      <c r="H237" t="s">
        <v>8</v>
      </c>
      <c r="I237" t="s">
        <v>9</v>
      </c>
      <c r="J237" t="s">
        <v>9</v>
      </c>
      <c r="K237" t="s">
        <v>8</v>
      </c>
      <c r="AS237" t="s">
        <v>26</v>
      </c>
    </row>
    <row r="238" spans="1:57" x14ac:dyDescent="0.3">
      <c r="A238">
        <v>6482</v>
      </c>
      <c r="B238" t="s">
        <v>105</v>
      </c>
      <c r="C238" t="s">
        <v>6</v>
      </c>
      <c r="D238" t="s">
        <v>71</v>
      </c>
      <c r="E238" t="s">
        <v>74</v>
      </c>
      <c r="F238" t="s">
        <v>83</v>
      </c>
      <c r="H238" t="s">
        <v>8</v>
      </c>
      <c r="I238" t="s">
        <v>9</v>
      </c>
      <c r="J238" t="s">
        <v>9</v>
      </c>
      <c r="K238" t="s">
        <v>8</v>
      </c>
      <c r="AJ238" t="s">
        <v>42</v>
      </c>
      <c r="AP238" t="s">
        <v>47</v>
      </c>
    </row>
    <row r="239" spans="1:57" x14ac:dyDescent="0.3">
      <c r="A239">
        <v>6512</v>
      </c>
      <c r="B239" t="s">
        <v>105</v>
      </c>
      <c r="C239" t="s">
        <v>6</v>
      </c>
      <c r="D239" t="s">
        <v>72</v>
      </c>
      <c r="E239" t="s">
        <v>74</v>
      </c>
      <c r="F239" t="s">
        <v>149</v>
      </c>
      <c r="H239" t="s">
        <v>8</v>
      </c>
      <c r="I239" t="s">
        <v>9</v>
      </c>
      <c r="J239" t="s">
        <v>8</v>
      </c>
      <c r="K239" t="s">
        <v>8</v>
      </c>
      <c r="AQ239" t="s">
        <v>48</v>
      </c>
      <c r="AS239" t="s">
        <v>26</v>
      </c>
    </row>
    <row r="240" spans="1:57" x14ac:dyDescent="0.3">
      <c r="A240">
        <v>8003</v>
      </c>
      <c r="B240" t="s">
        <v>105</v>
      </c>
      <c r="C240" t="s">
        <v>6</v>
      </c>
      <c r="D240" t="s">
        <v>71</v>
      </c>
      <c r="E240" t="s">
        <v>75</v>
      </c>
      <c r="F240" t="s">
        <v>159</v>
      </c>
      <c r="H240" t="s">
        <v>8</v>
      </c>
      <c r="I240" t="s">
        <v>9</v>
      </c>
      <c r="J240" t="s">
        <v>9</v>
      </c>
      <c r="K240" t="s">
        <v>13</v>
      </c>
      <c r="L240" t="s">
        <v>16</v>
      </c>
      <c r="BD240" t="s">
        <v>58</v>
      </c>
      <c r="BE240" t="s">
        <v>61</v>
      </c>
    </row>
    <row r="241" spans="1:57" x14ac:dyDescent="0.3">
      <c r="A241">
        <v>6689</v>
      </c>
      <c r="B241" t="s">
        <v>105</v>
      </c>
      <c r="C241" t="s">
        <v>6</v>
      </c>
      <c r="D241" t="s">
        <v>72</v>
      </c>
      <c r="E241" t="s">
        <v>74</v>
      </c>
      <c r="F241" t="s">
        <v>78</v>
      </c>
      <c r="H241" t="s">
        <v>8</v>
      </c>
      <c r="I241" t="s">
        <v>9</v>
      </c>
      <c r="J241" t="s">
        <v>9</v>
      </c>
      <c r="K241" t="s">
        <v>8</v>
      </c>
      <c r="AS241" t="s">
        <v>26</v>
      </c>
    </row>
    <row r="242" spans="1:57" x14ac:dyDescent="0.3">
      <c r="A242">
        <v>6680</v>
      </c>
      <c r="B242" t="s">
        <v>105</v>
      </c>
      <c r="C242" t="s">
        <v>6</v>
      </c>
      <c r="D242" t="s">
        <v>72</v>
      </c>
      <c r="E242" t="s">
        <v>75</v>
      </c>
      <c r="F242" t="s">
        <v>78</v>
      </c>
      <c r="H242" t="s">
        <v>8</v>
      </c>
      <c r="I242" t="s">
        <v>9</v>
      </c>
      <c r="J242" t="s">
        <v>9</v>
      </c>
      <c r="K242" t="s">
        <v>8</v>
      </c>
      <c r="AJ242" t="s">
        <v>42</v>
      </c>
      <c r="AQ242" t="s">
        <v>48</v>
      </c>
    </row>
    <row r="243" spans="1:57" x14ac:dyDescent="0.3">
      <c r="A243">
        <v>8001</v>
      </c>
      <c r="B243" t="s">
        <v>105</v>
      </c>
      <c r="C243" t="s">
        <v>6</v>
      </c>
      <c r="D243" t="s">
        <v>72</v>
      </c>
      <c r="E243" t="s">
        <v>74</v>
      </c>
      <c r="F243" t="s">
        <v>90</v>
      </c>
      <c r="H243" t="s">
        <v>8</v>
      </c>
      <c r="I243" t="s">
        <v>9</v>
      </c>
      <c r="J243" t="s">
        <v>9</v>
      </c>
      <c r="K243" t="s">
        <v>8</v>
      </c>
      <c r="AJ243" t="s">
        <v>42</v>
      </c>
    </row>
    <row r="244" spans="1:57" x14ac:dyDescent="0.3">
      <c r="A244">
        <v>6677</v>
      </c>
      <c r="B244" t="s">
        <v>105</v>
      </c>
      <c r="C244" t="s">
        <v>6</v>
      </c>
      <c r="D244" t="s">
        <v>71</v>
      </c>
      <c r="E244" t="s">
        <v>74</v>
      </c>
      <c r="F244" t="s">
        <v>160</v>
      </c>
      <c r="H244" t="s">
        <v>8</v>
      </c>
      <c r="I244" t="s">
        <v>9</v>
      </c>
      <c r="J244" t="s">
        <v>9</v>
      </c>
      <c r="K244" t="s">
        <v>8</v>
      </c>
      <c r="AJ244" t="s">
        <v>42</v>
      </c>
    </row>
    <row r="245" spans="1:57" x14ac:dyDescent="0.3">
      <c r="A245">
        <v>6570</v>
      </c>
      <c r="B245" t="s">
        <v>105</v>
      </c>
      <c r="C245" t="s">
        <v>6</v>
      </c>
      <c r="D245" t="s">
        <v>71</v>
      </c>
      <c r="E245" t="s">
        <v>75</v>
      </c>
      <c r="F245" t="s">
        <v>86</v>
      </c>
      <c r="H245" t="s">
        <v>8</v>
      </c>
      <c r="I245" t="s">
        <v>9</v>
      </c>
      <c r="J245" t="s">
        <v>9</v>
      </c>
      <c r="K245" t="s">
        <v>13</v>
      </c>
      <c r="L245" t="s">
        <v>16</v>
      </c>
      <c r="BD245" t="s">
        <v>58</v>
      </c>
      <c r="BE245" t="s">
        <v>63</v>
      </c>
    </row>
    <row r="246" spans="1:57" x14ac:dyDescent="0.3">
      <c r="A246">
        <v>6571</v>
      </c>
      <c r="B246" t="s">
        <v>105</v>
      </c>
      <c r="C246" t="s">
        <v>6</v>
      </c>
      <c r="D246" t="s">
        <v>71</v>
      </c>
      <c r="E246" t="s">
        <v>75</v>
      </c>
      <c r="F246" t="s">
        <v>161</v>
      </c>
      <c r="H246" t="s">
        <v>8</v>
      </c>
      <c r="I246" t="s">
        <v>9</v>
      </c>
      <c r="J246" t="s">
        <v>9</v>
      </c>
      <c r="K246" t="s">
        <v>8</v>
      </c>
      <c r="AJ246" t="s">
        <v>42</v>
      </c>
      <c r="AQ246" t="s">
        <v>48</v>
      </c>
    </row>
    <row r="247" spans="1:57" x14ac:dyDescent="0.3">
      <c r="A247">
        <v>6572</v>
      </c>
      <c r="B247" t="s">
        <v>105</v>
      </c>
      <c r="C247" t="s">
        <v>6</v>
      </c>
      <c r="D247" t="s">
        <v>71</v>
      </c>
      <c r="E247" t="s">
        <v>74</v>
      </c>
      <c r="F247" t="s">
        <v>89</v>
      </c>
      <c r="H247" t="s">
        <v>8</v>
      </c>
      <c r="I247" t="s">
        <v>9</v>
      </c>
      <c r="J247" t="s">
        <v>9</v>
      </c>
      <c r="K247" t="s">
        <v>8</v>
      </c>
      <c r="AJ247" t="s">
        <v>42</v>
      </c>
    </row>
    <row r="248" spans="1:57" x14ac:dyDescent="0.3">
      <c r="A248">
        <v>6573</v>
      </c>
      <c r="B248" t="s">
        <v>105</v>
      </c>
      <c r="C248" t="s">
        <v>6</v>
      </c>
      <c r="D248" t="s">
        <v>71</v>
      </c>
      <c r="E248" t="s">
        <v>75</v>
      </c>
      <c r="F248" t="s">
        <v>90</v>
      </c>
      <c r="H248" t="s">
        <v>8</v>
      </c>
      <c r="I248" t="s">
        <v>9</v>
      </c>
      <c r="J248" t="s">
        <v>9</v>
      </c>
      <c r="K248" t="s">
        <v>8</v>
      </c>
      <c r="AS248" t="s">
        <v>26</v>
      </c>
    </row>
    <row r="249" spans="1:57" x14ac:dyDescent="0.3">
      <c r="A249">
        <v>6577</v>
      </c>
      <c r="B249" t="s">
        <v>105</v>
      </c>
      <c r="C249" t="s">
        <v>6</v>
      </c>
      <c r="D249" t="s">
        <v>72</v>
      </c>
      <c r="E249" t="s">
        <v>75</v>
      </c>
      <c r="F249" t="s">
        <v>149</v>
      </c>
      <c r="H249" t="s">
        <v>8</v>
      </c>
      <c r="I249" t="s">
        <v>9</v>
      </c>
      <c r="J249" t="s">
        <v>9</v>
      </c>
      <c r="K249" t="s">
        <v>14</v>
      </c>
      <c r="BD249" t="s">
        <v>57</v>
      </c>
      <c r="BE249" t="s">
        <v>61</v>
      </c>
    </row>
    <row r="250" spans="1:57" x14ac:dyDescent="0.3">
      <c r="A250">
        <v>6587</v>
      </c>
      <c r="B250" t="s">
        <v>105</v>
      </c>
      <c r="C250" t="s">
        <v>6</v>
      </c>
      <c r="D250" t="s">
        <v>71</v>
      </c>
      <c r="E250" t="s">
        <v>75</v>
      </c>
      <c r="F250" t="s">
        <v>114</v>
      </c>
      <c r="H250" t="s">
        <v>8</v>
      </c>
      <c r="I250" t="s">
        <v>9</v>
      </c>
      <c r="J250" t="s">
        <v>9</v>
      </c>
      <c r="K250" t="s">
        <v>8</v>
      </c>
      <c r="AJ250" t="s">
        <v>42</v>
      </c>
      <c r="AS250" t="s">
        <v>26</v>
      </c>
    </row>
    <row r="251" spans="1:57" x14ac:dyDescent="0.3">
      <c r="A251">
        <v>6590</v>
      </c>
      <c r="B251" t="s">
        <v>105</v>
      </c>
      <c r="C251" t="s">
        <v>6</v>
      </c>
      <c r="D251" t="s">
        <v>71</v>
      </c>
      <c r="E251" t="s">
        <v>74</v>
      </c>
      <c r="F251" t="s">
        <v>162</v>
      </c>
      <c r="H251" t="s">
        <v>8</v>
      </c>
      <c r="I251" t="s">
        <v>9</v>
      </c>
      <c r="J251" t="s">
        <v>9</v>
      </c>
      <c r="K251" t="s">
        <v>8</v>
      </c>
      <c r="AI251" t="s">
        <v>111</v>
      </c>
    </row>
    <row r="252" spans="1:57" x14ac:dyDescent="0.3">
      <c r="A252">
        <v>6595</v>
      </c>
      <c r="B252" t="s">
        <v>105</v>
      </c>
      <c r="C252" t="s">
        <v>6</v>
      </c>
      <c r="D252" t="s">
        <v>71</v>
      </c>
      <c r="E252" t="s">
        <v>75</v>
      </c>
      <c r="F252" t="s">
        <v>91</v>
      </c>
      <c r="H252" t="s">
        <v>8</v>
      </c>
      <c r="I252" t="s">
        <v>9</v>
      </c>
      <c r="J252" t="s">
        <v>9</v>
      </c>
      <c r="K252" t="s">
        <v>8</v>
      </c>
      <c r="AQ252" t="s">
        <v>48</v>
      </c>
    </row>
    <row r="253" spans="1:57" x14ac:dyDescent="0.3">
      <c r="A253">
        <v>6601</v>
      </c>
      <c r="B253" t="s">
        <v>105</v>
      </c>
      <c r="C253" t="s">
        <v>6</v>
      </c>
      <c r="D253" t="s">
        <v>71</v>
      </c>
      <c r="E253" t="s">
        <v>75</v>
      </c>
      <c r="F253" t="s">
        <v>90</v>
      </c>
      <c r="H253" t="s">
        <v>8</v>
      </c>
      <c r="I253" t="s">
        <v>9</v>
      </c>
      <c r="J253" t="s">
        <v>9</v>
      </c>
      <c r="K253" t="s">
        <v>8</v>
      </c>
      <c r="AJ253" t="s">
        <v>42</v>
      </c>
    </row>
    <row r="254" spans="1:57" x14ac:dyDescent="0.3">
      <c r="A254">
        <v>6602</v>
      </c>
      <c r="B254" t="s">
        <v>105</v>
      </c>
      <c r="C254" t="s">
        <v>6</v>
      </c>
      <c r="D254" t="s">
        <v>71</v>
      </c>
      <c r="E254" t="s">
        <v>74</v>
      </c>
      <c r="F254" t="s">
        <v>121</v>
      </c>
      <c r="H254" t="s">
        <v>8</v>
      </c>
      <c r="I254" t="s">
        <v>9</v>
      </c>
      <c r="J254" t="s">
        <v>9</v>
      </c>
      <c r="K254" t="s">
        <v>8</v>
      </c>
      <c r="AF254" t="s">
        <v>38</v>
      </c>
    </row>
    <row r="255" spans="1:57" x14ac:dyDescent="0.3">
      <c r="A255">
        <v>6604</v>
      </c>
      <c r="B255" t="s">
        <v>105</v>
      </c>
      <c r="C255" t="s">
        <v>6</v>
      </c>
      <c r="D255" t="s">
        <v>71</v>
      </c>
      <c r="E255" t="s">
        <v>75</v>
      </c>
      <c r="F255" t="s">
        <v>114</v>
      </c>
      <c r="H255" t="s">
        <v>8</v>
      </c>
      <c r="I255" t="s">
        <v>9</v>
      </c>
      <c r="J255" t="s">
        <v>9</v>
      </c>
      <c r="K255" t="s">
        <v>8</v>
      </c>
      <c r="AJ255" t="s">
        <v>42</v>
      </c>
    </row>
    <row r="256" spans="1:57" x14ac:dyDescent="0.3">
      <c r="A256">
        <v>6611</v>
      </c>
      <c r="B256" t="s">
        <v>105</v>
      </c>
      <c r="C256" t="s">
        <v>6</v>
      </c>
      <c r="D256" t="s">
        <v>71</v>
      </c>
      <c r="E256" t="s">
        <v>74</v>
      </c>
      <c r="F256" t="s">
        <v>83</v>
      </c>
      <c r="H256" t="s">
        <v>8</v>
      </c>
      <c r="I256" t="s">
        <v>9</v>
      </c>
      <c r="J256" t="s">
        <v>9</v>
      </c>
      <c r="K256" t="s">
        <v>8</v>
      </c>
      <c r="AJ256" t="s">
        <v>42</v>
      </c>
    </row>
    <row r="257" spans="1:57" x14ac:dyDescent="0.3">
      <c r="A257">
        <v>6679</v>
      </c>
      <c r="B257" t="s">
        <v>105</v>
      </c>
      <c r="C257" t="s">
        <v>6</v>
      </c>
      <c r="D257" t="s">
        <v>71</v>
      </c>
      <c r="E257" t="s">
        <v>74</v>
      </c>
      <c r="F257" t="s">
        <v>83</v>
      </c>
      <c r="H257" t="s">
        <v>8</v>
      </c>
      <c r="I257" t="s">
        <v>9</v>
      </c>
      <c r="J257" t="s">
        <v>9</v>
      </c>
      <c r="K257" t="s">
        <v>8</v>
      </c>
      <c r="AS257" t="s">
        <v>26</v>
      </c>
    </row>
    <row r="258" spans="1:57" x14ac:dyDescent="0.3">
      <c r="A258" s="43">
        <v>304</v>
      </c>
      <c r="B258" t="s">
        <v>105</v>
      </c>
      <c r="C258" t="s">
        <v>5</v>
      </c>
      <c r="D258" t="s">
        <v>71</v>
      </c>
      <c r="E258" t="s">
        <v>74</v>
      </c>
      <c r="F258" t="s">
        <v>114</v>
      </c>
      <c r="H258" t="s">
        <v>8</v>
      </c>
      <c r="I258" t="s">
        <v>9</v>
      </c>
      <c r="J258" t="s">
        <v>9</v>
      </c>
      <c r="K258" t="s">
        <v>8</v>
      </c>
      <c r="AP258" t="s">
        <v>47</v>
      </c>
    </row>
    <row r="259" spans="1:57" x14ac:dyDescent="0.3">
      <c r="A259">
        <v>654</v>
      </c>
      <c r="B259" t="s">
        <v>105</v>
      </c>
      <c r="C259" t="s">
        <v>6</v>
      </c>
      <c r="D259" t="s">
        <v>71</v>
      </c>
      <c r="E259" t="s">
        <v>74</v>
      </c>
      <c r="F259" t="s">
        <v>138</v>
      </c>
      <c r="H259" t="s">
        <v>8</v>
      </c>
      <c r="I259" t="s">
        <v>9</v>
      </c>
      <c r="J259" t="s">
        <v>9</v>
      </c>
      <c r="K259" t="s">
        <v>8</v>
      </c>
      <c r="AJ259" t="s">
        <v>42</v>
      </c>
    </row>
    <row r="260" spans="1:57" x14ac:dyDescent="0.3">
      <c r="A260">
        <v>673</v>
      </c>
      <c r="B260" t="s">
        <v>105</v>
      </c>
      <c r="C260" t="s">
        <v>6</v>
      </c>
      <c r="D260" t="s">
        <v>72</v>
      </c>
      <c r="E260" t="s">
        <v>74</v>
      </c>
      <c r="F260" t="s">
        <v>89</v>
      </c>
      <c r="H260" t="s">
        <v>8</v>
      </c>
      <c r="I260" t="s">
        <v>9</v>
      </c>
      <c r="J260" t="s">
        <v>9</v>
      </c>
      <c r="K260" t="s">
        <v>8</v>
      </c>
      <c r="AY260" t="s">
        <v>67</v>
      </c>
    </row>
    <row r="261" spans="1:57" x14ac:dyDescent="0.3">
      <c r="A261">
        <v>674</v>
      </c>
      <c r="B261" t="s">
        <v>105</v>
      </c>
      <c r="C261" t="s">
        <v>6</v>
      </c>
      <c r="D261" t="s">
        <v>72</v>
      </c>
      <c r="E261" t="s">
        <v>74</v>
      </c>
      <c r="F261" t="s">
        <v>81</v>
      </c>
      <c r="H261" t="s">
        <v>8</v>
      </c>
      <c r="I261" t="s">
        <v>9</v>
      </c>
      <c r="J261" t="s">
        <v>9</v>
      </c>
      <c r="K261" t="s">
        <v>14</v>
      </c>
      <c r="BD261" t="s">
        <v>58</v>
      </c>
      <c r="BE261" t="s">
        <v>113</v>
      </c>
    </row>
    <row r="262" spans="1:57" x14ac:dyDescent="0.3">
      <c r="A262">
        <v>665</v>
      </c>
      <c r="B262" t="s">
        <v>105</v>
      </c>
      <c r="C262" t="s">
        <v>6</v>
      </c>
      <c r="D262" t="s">
        <v>71</v>
      </c>
      <c r="E262" t="s">
        <v>74</v>
      </c>
      <c r="F262" t="s">
        <v>133</v>
      </c>
      <c r="H262" t="s">
        <v>8</v>
      </c>
      <c r="I262" t="s">
        <v>9</v>
      </c>
      <c r="J262" t="s">
        <v>9</v>
      </c>
      <c r="K262" t="s">
        <v>8</v>
      </c>
      <c r="AS262" t="s">
        <v>26</v>
      </c>
    </row>
    <row r="263" spans="1:57" x14ac:dyDescent="0.3">
      <c r="A263">
        <v>748</v>
      </c>
      <c r="B263" t="s">
        <v>105</v>
      </c>
      <c r="C263" t="s">
        <v>6</v>
      </c>
      <c r="D263" t="s">
        <v>71</v>
      </c>
      <c r="E263" t="s">
        <v>74</v>
      </c>
      <c r="F263" t="s">
        <v>90</v>
      </c>
      <c r="H263" t="s">
        <v>8</v>
      </c>
      <c r="I263" t="s">
        <v>9</v>
      </c>
      <c r="J263" t="s">
        <v>9</v>
      </c>
      <c r="K263" t="s">
        <v>8</v>
      </c>
      <c r="AS263" t="s">
        <v>26</v>
      </c>
    </row>
    <row r="264" spans="1:57" x14ac:dyDescent="0.3">
      <c r="A264">
        <v>6445</v>
      </c>
      <c r="B264" t="s">
        <v>105</v>
      </c>
      <c r="C264" t="s">
        <v>5</v>
      </c>
      <c r="D264" t="s">
        <v>72</v>
      </c>
      <c r="E264" t="s">
        <v>74</v>
      </c>
      <c r="F264" t="s">
        <v>114</v>
      </c>
      <c r="H264" t="s">
        <v>9</v>
      </c>
      <c r="I264" t="s">
        <v>9</v>
      </c>
      <c r="J264" t="s">
        <v>9</v>
      </c>
      <c r="K264" t="s">
        <v>8</v>
      </c>
      <c r="AJ264" t="s">
        <v>42</v>
      </c>
      <c r="AQ264" t="s">
        <v>48</v>
      </c>
    </row>
    <row r="265" spans="1:57" x14ac:dyDescent="0.3">
      <c r="A265">
        <v>6454</v>
      </c>
      <c r="B265" t="s">
        <v>105</v>
      </c>
      <c r="C265" t="s">
        <v>6</v>
      </c>
      <c r="D265" t="s">
        <v>71</v>
      </c>
      <c r="E265" t="s">
        <v>75</v>
      </c>
      <c r="F265" t="s">
        <v>91</v>
      </c>
      <c r="H265" t="s">
        <v>9</v>
      </c>
      <c r="I265" t="s">
        <v>9</v>
      </c>
      <c r="J265" t="s">
        <v>9</v>
      </c>
      <c r="K265" t="s">
        <v>14</v>
      </c>
      <c r="BD265" t="s">
        <v>58</v>
      </c>
      <c r="BE265" t="s">
        <v>113</v>
      </c>
    </row>
    <row r="266" spans="1:57" x14ac:dyDescent="0.3">
      <c r="A266">
        <v>6461</v>
      </c>
      <c r="B266" t="s">
        <v>105</v>
      </c>
      <c r="C266" t="s">
        <v>6</v>
      </c>
      <c r="D266" t="s">
        <v>71</v>
      </c>
      <c r="E266" t="s">
        <v>74</v>
      </c>
      <c r="F266" t="s">
        <v>114</v>
      </c>
      <c r="H266" t="s">
        <v>8</v>
      </c>
      <c r="I266" t="s">
        <v>9</v>
      </c>
      <c r="J266" t="s">
        <v>9</v>
      </c>
      <c r="K266" t="s">
        <v>8</v>
      </c>
      <c r="AJ266" t="s">
        <v>42</v>
      </c>
      <c r="AQ266" t="s">
        <v>48</v>
      </c>
    </row>
    <row r="267" spans="1:57" x14ac:dyDescent="0.3">
      <c r="A267">
        <v>6495</v>
      </c>
      <c r="B267" t="s">
        <v>105</v>
      </c>
      <c r="C267" t="s">
        <v>6</v>
      </c>
      <c r="D267" t="s">
        <v>72</v>
      </c>
      <c r="E267" t="s">
        <v>74</v>
      </c>
      <c r="F267" t="s">
        <v>78</v>
      </c>
      <c r="H267" t="s">
        <v>8</v>
      </c>
      <c r="I267" t="s">
        <v>9</v>
      </c>
      <c r="J267" t="s">
        <v>9</v>
      </c>
      <c r="K267" t="s">
        <v>8</v>
      </c>
      <c r="AJ267" t="s">
        <v>42</v>
      </c>
      <c r="AR267" t="s">
        <v>107</v>
      </c>
    </row>
    <row r="268" spans="1:57" x14ac:dyDescent="0.3">
      <c r="A268">
        <v>6578</v>
      </c>
      <c r="B268" t="s">
        <v>105</v>
      </c>
      <c r="C268" t="s">
        <v>6</v>
      </c>
      <c r="D268" t="s">
        <v>71</v>
      </c>
      <c r="E268" t="s">
        <v>74</v>
      </c>
      <c r="F268" t="s">
        <v>89</v>
      </c>
      <c r="H268" t="s">
        <v>8</v>
      </c>
      <c r="I268" t="s">
        <v>9</v>
      </c>
      <c r="J268" t="s">
        <v>9</v>
      </c>
      <c r="K268" t="s">
        <v>8</v>
      </c>
      <c r="AJ268" t="s">
        <v>42</v>
      </c>
    </row>
    <row r="269" spans="1:57" x14ac:dyDescent="0.3">
      <c r="A269">
        <v>6589</v>
      </c>
      <c r="B269" t="s">
        <v>105</v>
      </c>
      <c r="C269" t="s">
        <v>6</v>
      </c>
      <c r="D269" t="s">
        <v>72</v>
      </c>
      <c r="E269" t="s">
        <v>74</v>
      </c>
      <c r="F269" t="s">
        <v>78</v>
      </c>
      <c r="H269" t="s">
        <v>8</v>
      </c>
      <c r="I269" t="s">
        <v>9</v>
      </c>
      <c r="J269" t="s">
        <v>9</v>
      </c>
      <c r="K269" t="s">
        <v>8</v>
      </c>
      <c r="AS269" t="s">
        <v>26</v>
      </c>
    </row>
    <row r="270" spans="1:57" x14ac:dyDescent="0.3">
      <c r="A270">
        <v>6592</v>
      </c>
      <c r="B270" t="s">
        <v>105</v>
      </c>
      <c r="C270" t="s">
        <v>6</v>
      </c>
      <c r="D270" t="s">
        <v>71</v>
      </c>
      <c r="E270" t="s">
        <v>75</v>
      </c>
      <c r="F270" t="s">
        <v>83</v>
      </c>
      <c r="H270" t="s">
        <v>8</v>
      </c>
      <c r="I270" t="s">
        <v>9</v>
      </c>
      <c r="J270" t="s">
        <v>9</v>
      </c>
      <c r="K270" t="s">
        <v>8</v>
      </c>
      <c r="AJ270" t="s">
        <v>42</v>
      </c>
    </row>
    <row r="271" spans="1:57" x14ac:dyDescent="0.3">
      <c r="A271">
        <v>6605</v>
      </c>
      <c r="B271" t="s">
        <v>105</v>
      </c>
      <c r="C271" t="s">
        <v>6</v>
      </c>
      <c r="D271" t="s">
        <v>72</v>
      </c>
      <c r="E271" t="s">
        <v>74</v>
      </c>
      <c r="F271" t="s">
        <v>78</v>
      </c>
      <c r="H271" t="s">
        <v>8</v>
      </c>
      <c r="I271" t="s">
        <v>9</v>
      </c>
      <c r="J271" t="s">
        <v>9</v>
      </c>
      <c r="K271" t="s">
        <v>8</v>
      </c>
      <c r="AJ271" t="s">
        <v>42</v>
      </c>
    </row>
    <row r="272" spans="1:57" x14ac:dyDescent="0.3">
      <c r="A272">
        <v>8002</v>
      </c>
      <c r="B272" t="s">
        <v>105</v>
      </c>
      <c r="C272" t="s">
        <v>6</v>
      </c>
      <c r="D272" t="s">
        <v>71</v>
      </c>
      <c r="E272" t="s">
        <v>74</v>
      </c>
      <c r="F272" t="s">
        <v>79</v>
      </c>
      <c r="H272" t="s">
        <v>8</v>
      </c>
      <c r="I272" t="s">
        <v>9</v>
      </c>
      <c r="J272" t="s">
        <v>9</v>
      </c>
      <c r="K272" t="s">
        <v>8</v>
      </c>
      <c r="AS272" t="s">
        <v>26</v>
      </c>
    </row>
    <row r="273" spans="1:43" x14ac:dyDescent="0.3">
      <c r="A273">
        <v>294</v>
      </c>
      <c r="B273" t="s">
        <v>105</v>
      </c>
      <c r="C273" t="s">
        <v>6</v>
      </c>
      <c r="D273" t="s">
        <v>71</v>
      </c>
      <c r="E273" t="s">
        <v>74</v>
      </c>
      <c r="F273" t="s">
        <v>89</v>
      </c>
      <c r="H273" t="s">
        <v>8</v>
      </c>
      <c r="I273" t="s">
        <v>9</v>
      </c>
      <c r="J273" t="s">
        <v>9</v>
      </c>
      <c r="K273" t="s">
        <v>8</v>
      </c>
      <c r="AJ273" t="s">
        <v>42</v>
      </c>
    </row>
    <row r="274" spans="1:43" x14ac:dyDescent="0.3">
      <c r="A274">
        <v>305</v>
      </c>
      <c r="B274" t="s">
        <v>105</v>
      </c>
      <c r="C274" t="s">
        <v>6</v>
      </c>
      <c r="D274" t="s">
        <v>72</v>
      </c>
      <c r="E274" t="s">
        <v>75</v>
      </c>
      <c r="F274" t="s">
        <v>78</v>
      </c>
      <c r="H274" t="s">
        <v>8</v>
      </c>
      <c r="I274" t="s">
        <v>9</v>
      </c>
      <c r="J274" t="s">
        <v>9</v>
      </c>
      <c r="K274" t="s">
        <v>8</v>
      </c>
      <c r="AJ274" t="s">
        <v>42</v>
      </c>
      <c r="AQ274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4"/>
  <sheetViews>
    <sheetView topLeftCell="A136" workbookViewId="0">
      <selection activeCell="B15" sqref="B15"/>
    </sheetView>
  </sheetViews>
  <sheetFormatPr defaultRowHeight="14.4" x14ac:dyDescent="0.3"/>
  <cols>
    <col min="2" max="2" width="69.88671875" customWidth="1"/>
  </cols>
  <sheetData>
    <row r="1" spans="1:4" x14ac:dyDescent="0.3">
      <c r="A1" s="2"/>
      <c r="B1" s="1" t="s">
        <v>69</v>
      </c>
      <c r="C1" s="22"/>
      <c r="D1" s="22"/>
    </row>
    <row r="2" spans="1:4" x14ac:dyDescent="0.3">
      <c r="A2" s="2"/>
      <c r="C2" s="22"/>
      <c r="D2" s="22"/>
    </row>
    <row r="3" spans="1:4" x14ac:dyDescent="0.3">
      <c r="A3" s="2"/>
      <c r="B3" s="1" t="s">
        <v>70</v>
      </c>
      <c r="C3" s="22"/>
      <c r="D3" s="22"/>
    </row>
    <row r="4" spans="1:4" x14ac:dyDescent="0.3">
      <c r="A4" s="2"/>
      <c r="B4" s="6" t="s">
        <v>1</v>
      </c>
      <c r="C4" s="23" t="s">
        <v>3</v>
      </c>
      <c r="D4" s="23" t="s">
        <v>4</v>
      </c>
    </row>
    <row r="5" spans="1:4" x14ac:dyDescent="0.3">
      <c r="A5" s="2"/>
      <c r="B5" s="5" t="s">
        <v>71</v>
      </c>
      <c r="C5" s="24">
        <v>157</v>
      </c>
      <c r="D5" s="25">
        <v>0.57509157509157505</v>
      </c>
    </row>
    <row r="6" spans="1:4" x14ac:dyDescent="0.3">
      <c r="A6" s="2"/>
      <c r="B6" s="5" t="s">
        <v>72</v>
      </c>
      <c r="C6" s="24">
        <v>116</v>
      </c>
      <c r="D6" s="25">
        <v>0.4249084249084249</v>
      </c>
    </row>
    <row r="7" spans="1:4" x14ac:dyDescent="0.3">
      <c r="A7" s="2"/>
      <c r="B7" s="6" t="s">
        <v>2</v>
      </c>
      <c r="C7" s="26">
        <v>273</v>
      </c>
      <c r="D7" s="27">
        <v>1</v>
      </c>
    </row>
    <row r="8" spans="1:4" x14ac:dyDescent="0.3">
      <c r="A8" s="2"/>
      <c r="C8" s="22"/>
      <c r="D8" s="28"/>
    </row>
    <row r="9" spans="1:4" x14ac:dyDescent="0.3">
      <c r="A9" s="2"/>
      <c r="B9" s="1" t="s">
        <v>73</v>
      </c>
      <c r="C9" s="22"/>
      <c r="D9" s="28"/>
    </row>
    <row r="10" spans="1:4" x14ac:dyDescent="0.3">
      <c r="A10" s="2"/>
      <c r="B10" s="6" t="s">
        <v>1</v>
      </c>
      <c r="C10" s="23" t="s">
        <v>3</v>
      </c>
      <c r="D10" s="27" t="s">
        <v>4</v>
      </c>
    </row>
    <row r="11" spans="1:4" x14ac:dyDescent="0.3">
      <c r="A11" s="2"/>
      <c r="B11" s="5" t="s">
        <v>74</v>
      </c>
      <c r="C11" s="24">
        <v>133</v>
      </c>
      <c r="D11" s="25">
        <v>0.48717948717948717</v>
      </c>
    </row>
    <row r="12" spans="1:4" x14ac:dyDescent="0.3">
      <c r="A12" s="2"/>
      <c r="B12" s="5" t="s">
        <v>75</v>
      </c>
      <c r="C12" s="24">
        <v>139</v>
      </c>
      <c r="D12" s="25">
        <v>0.50915750915750912</v>
      </c>
    </row>
    <row r="13" spans="1:4" x14ac:dyDescent="0.3">
      <c r="A13" s="2"/>
      <c r="B13" s="5" t="s">
        <v>76</v>
      </c>
      <c r="C13" s="24">
        <v>1</v>
      </c>
      <c r="D13" s="25" t="s">
        <v>66</v>
      </c>
    </row>
    <row r="14" spans="1:4" x14ac:dyDescent="0.3">
      <c r="A14" s="2"/>
      <c r="B14" s="6" t="s">
        <v>2</v>
      </c>
      <c r="C14" s="26">
        <v>273</v>
      </c>
      <c r="D14" s="27">
        <v>1</v>
      </c>
    </row>
    <row r="15" spans="1:4" x14ac:dyDescent="0.3">
      <c r="A15" s="2"/>
      <c r="C15" s="22"/>
      <c r="D15" s="22"/>
    </row>
    <row r="16" spans="1:4" x14ac:dyDescent="0.3">
      <c r="A16" s="2"/>
      <c r="B16" s="1" t="s">
        <v>77</v>
      </c>
      <c r="C16" s="22"/>
      <c r="D16" s="22"/>
    </row>
    <row r="17" spans="1:4" x14ac:dyDescent="0.3">
      <c r="A17" s="2"/>
      <c r="B17" s="6" t="s">
        <v>1</v>
      </c>
      <c r="C17" s="23" t="s">
        <v>3</v>
      </c>
      <c r="D17" s="27" t="s">
        <v>4</v>
      </c>
    </row>
    <row r="18" spans="1:4" x14ac:dyDescent="0.3">
      <c r="A18" s="2"/>
      <c r="B18" s="5" t="s">
        <v>78</v>
      </c>
      <c r="C18" s="24">
        <v>81</v>
      </c>
      <c r="D18" s="29">
        <f>C18/C$33</f>
        <v>0.2967032967032967</v>
      </c>
    </row>
    <row r="19" spans="1:4" x14ac:dyDescent="0.3">
      <c r="A19" s="2"/>
      <c r="B19" s="5" t="s">
        <v>79</v>
      </c>
      <c r="C19" s="24">
        <v>10</v>
      </c>
      <c r="D19" s="29">
        <f t="shared" ref="D19:D32" si="0">C19/C$33</f>
        <v>3.6630036630036632E-2</v>
      </c>
    </row>
    <row r="20" spans="1:4" x14ac:dyDescent="0.3">
      <c r="A20" s="2"/>
      <c r="B20" s="10" t="s">
        <v>80</v>
      </c>
      <c r="C20" s="30">
        <v>4</v>
      </c>
      <c r="D20" s="29">
        <f t="shared" si="0"/>
        <v>1.4652014652014652E-2</v>
      </c>
    </row>
    <row r="21" spans="1:4" x14ac:dyDescent="0.3">
      <c r="A21" s="2"/>
      <c r="B21" s="5" t="s">
        <v>81</v>
      </c>
      <c r="C21" s="30">
        <v>11</v>
      </c>
      <c r="D21" s="29">
        <f t="shared" si="0"/>
        <v>4.0293040293040296E-2</v>
      </c>
    </row>
    <row r="22" spans="1:4" x14ac:dyDescent="0.3">
      <c r="A22" s="2"/>
      <c r="B22" s="5" t="s">
        <v>82</v>
      </c>
      <c r="C22" s="30">
        <v>4</v>
      </c>
      <c r="D22" s="29">
        <f t="shared" si="0"/>
        <v>1.4652014652014652E-2</v>
      </c>
    </row>
    <row r="23" spans="1:4" x14ac:dyDescent="0.3">
      <c r="A23" s="2"/>
      <c r="B23" s="5" t="s">
        <v>83</v>
      </c>
      <c r="C23" s="30">
        <v>37</v>
      </c>
      <c r="D23" s="29">
        <f t="shared" si="0"/>
        <v>0.13553113553113552</v>
      </c>
    </row>
    <row r="24" spans="1:4" x14ac:dyDescent="0.3">
      <c r="A24" s="2"/>
      <c r="B24" s="5" t="s">
        <v>84</v>
      </c>
      <c r="C24" s="30">
        <v>17</v>
      </c>
      <c r="D24" s="29">
        <f t="shared" si="0"/>
        <v>6.2271062271062272E-2</v>
      </c>
    </row>
    <row r="25" spans="1:4" x14ac:dyDescent="0.3">
      <c r="A25" s="2"/>
      <c r="B25" s="5" t="s">
        <v>85</v>
      </c>
      <c r="C25" s="30">
        <v>2</v>
      </c>
      <c r="D25" s="29">
        <f t="shared" si="0"/>
        <v>7.326007326007326E-3</v>
      </c>
    </row>
    <row r="26" spans="1:4" x14ac:dyDescent="0.3">
      <c r="A26" s="2"/>
      <c r="B26" s="5" t="s">
        <v>86</v>
      </c>
      <c r="C26" s="30">
        <v>42</v>
      </c>
      <c r="D26" s="29">
        <f t="shared" si="0"/>
        <v>0.15384615384615385</v>
      </c>
    </row>
    <row r="27" spans="1:4" x14ac:dyDescent="0.3">
      <c r="A27" s="2"/>
      <c r="B27" s="5" t="s">
        <v>87</v>
      </c>
      <c r="C27" s="30">
        <v>1</v>
      </c>
      <c r="D27" s="29" t="s">
        <v>66</v>
      </c>
    </row>
    <row r="28" spans="1:4" x14ac:dyDescent="0.3">
      <c r="A28" s="2"/>
      <c r="B28" s="5" t="s">
        <v>88</v>
      </c>
      <c r="C28" s="30">
        <v>0</v>
      </c>
      <c r="D28" s="29">
        <f t="shared" si="0"/>
        <v>0</v>
      </c>
    </row>
    <row r="29" spans="1:4" x14ac:dyDescent="0.3">
      <c r="A29" s="2"/>
      <c r="B29" s="5" t="s">
        <v>89</v>
      </c>
      <c r="C29" s="30">
        <v>26</v>
      </c>
      <c r="D29" s="29">
        <f t="shared" si="0"/>
        <v>9.5238095238095233E-2</v>
      </c>
    </row>
    <row r="30" spans="1:4" x14ac:dyDescent="0.3">
      <c r="A30" s="2"/>
      <c r="B30" s="5" t="s">
        <v>90</v>
      </c>
      <c r="C30" s="30">
        <v>21</v>
      </c>
      <c r="D30" s="29">
        <f t="shared" si="0"/>
        <v>7.6923076923076927E-2</v>
      </c>
    </row>
    <row r="31" spans="1:4" x14ac:dyDescent="0.3">
      <c r="A31" s="2"/>
      <c r="B31" s="5" t="s">
        <v>91</v>
      </c>
      <c r="C31" s="30">
        <v>13</v>
      </c>
      <c r="D31" s="29">
        <f t="shared" si="0"/>
        <v>4.7619047619047616E-2</v>
      </c>
    </row>
    <row r="32" spans="1:4" x14ac:dyDescent="0.3">
      <c r="A32" s="2"/>
      <c r="B32" s="5" t="s">
        <v>92</v>
      </c>
      <c r="C32" s="30">
        <v>4</v>
      </c>
      <c r="D32" s="29">
        <f t="shared" si="0"/>
        <v>1.4652014652014652E-2</v>
      </c>
    </row>
    <row r="33" spans="1:4" x14ac:dyDescent="0.3">
      <c r="A33" s="2"/>
      <c r="B33" s="6" t="s">
        <v>2</v>
      </c>
      <c r="C33" s="26">
        <v>273</v>
      </c>
      <c r="D33" s="27">
        <v>1</v>
      </c>
    </row>
    <row r="34" spans="1:4" x14ac:dyDescent="0.3">
      <c r="A34" s="2"/>
      <c r="B34" s="31"/>
      <c r="C34" s="32"/>
      <c r="D34" s="22"/>
    </row>
    <row r="35" spans="1:4" x14ac:dyDescent="0.3">
      <c r="A35" s="2"/>
      <c r="B35" s="1" t="s">
        <v>93</v>
      </c>
      <c r="C35" s="22"/>
      <c r="D35" s="22"/>
    </row>
    <row r="36" spans="1:4" x14ac:dyDescent="0.3">
      <c r="A36" s="2"/>
      <c r="B36" s="6" t="s">
        <v>1</v>
      </c>
      <c r="C36" s="23" t="s">
        <v>3</v>
      </c>
      <c r="D36" s="27" t="s">
        <v>4</v>
      </c>
    </row>
    <row r="37" spans="1:4" x14ac:dyDescent="0.3">
      <c r="A37" s="2"/>
      <c r="B37" s="5" t="s">
        <v>8</v>
      </c>
      <c r="C37" s="24">
        <v>260</v>
      </c>
      <c r="D37" s="25">
        <v>0.95238095238095233</v>
      </c>
    </row>
    <row r="38" spans="1:4" x14ac:dyDescent="0.3">
      <c r="A38" s="2"/>
      <c r="B38" s="5" t="s">
        <v>9</v>
      </c>
      <c r="C38" s="24">
        <v>13</v>
      </c>
      <c r="D38" s="25">
        <v>4.7619047619047616E-2</v>
      </c>
    </row>
    <row r="39" spans="1:4" x14ac:dyDescent="0.3">
      <c r="A39" s="2"/>
      <c r="B39" s="6" t="s">
        <v>2</v>
      </c>
      <c r="C39" s="26">
        <v>273</v>
      </c>
      <c r="D39" s="27">
        <v>1</v>
      </c>
    </row>
    <row r="40" spans="1:4" x14ac:dyDescent="0.3">
      <c r="A40" s="2"/>
      <c r="C40" s="22"/>
      <c r="D40" s="22"/>
    </row>
    <row r="41" spans="1:4" x14ac:dyDescent="0.3">
      <c r="A41" s="2"/>
      <c r="B41" s="1" t="s">
        <v>0</v>
      </c>
      <c r="C41" s="22"/>
      <c r="D41" s="22"/>
    </row>
    <row r="42" spans="1:4" x14ac:dyDescent="0.3">
      <c r="A42" s="2"/>
      <c r="B42" s="6" t="s">
        <v>1</v>
      </c>
      <c r="C42" s="23" t="s">
        <v>3</v>
      </c>
      <c r="D42" s="27" t="s">
        <v>4</v>
      </c>
    </row>
    <row r="43" spans="1:4" x14ac:dyDescent="0.3">
      <c r="A43" s="2"/>
      <c r="B43" s="5" t="s">
        <v>8</v>
      </c>
      <c r="C43" s="24">
        <v>0</v>
      </c>
      <c r="D43" s="25">
        <v>0</v>
      </c>
    </row>
    <row r="44" spans="1:4" x14ac:dyDescent="0.3">
      <c r="A44" s="2"/>
      <c r="B44" s="5" t="s">
        <v>9</v>
      </c>
      <c r="C44" s="24">
        <v>273</v>
      </c>
      <c r="D44" s="25">
        <v>1</v>
      </c>
    </row>
    <row r="45" spans="1:4" x14ac:dyDescent="0.3">
      <c r="A45" s="2"/>
      <c r="B45" s="6" t="s">
        <v>2</v>
      </c>
      <c r="C45" s="26">
        <v>273</v>
      </c>
      <c r="D45" s="27">
        <v>1</v>
      </c>
    </row>
    <row r="46" spans="1:4" x14ac:dyDescent="0.3">
      <c r="A46" s="2"/>
      <c r="C46" s="22"/>
      <c r="D46" s="22"/>
    </row>
    <row r="47" spans="1:4" x14ac:dyDescent="0.3">
      <c r="A47" s="2"/>
      <c r="B47" s="1" t="s">
        <v>10</v>
      </c>
      <c r="C47" s="22"/>
      <c r="D47" s="22"/>
    </row>
    <row r="48" spans="1:4" x14ac:dyDescent="0.3">
      <c r="A48" s="2"/>
      <c r="B48" s="6" t="s">
        <v>1</v>
      </c>
      <c r="C48" s="23" t="s">
        <v>3</v>
      </c>
      <c r="D48" s="27" t="s">
        <v>4</v>
      </c>
    </row>
    <row r="49" spans="1:4" x14ac:dyDescent="0.3">
      <c r="A49" s="2"/>
      <c r="B49" s="5" t="s">
        <v>8</v>
      </c>
      <c r="C49" s="24">
        <v>5</v>
      </c>
      <c r="D49" s="25">
        <v>1.8315018315018316E-2</v>
      </c>
    </row>
    <row r="50" spans="1:4" x14ac:dyDescent="0.3">
      <c r="A50" s="2"/>
      <c r="B50" s="5" t="s">
        <v>9</v>
      </c>
      <c r="C50" s="24">
        <v>267</v>
      </c>
      <c r="D50" s="25">
        <v>0.97802197802197799</v>
      </c>
    </row>
    <row r="51" spans="1:4" x14ac:dyDescent="0.3">
      <c r="A51" s="2"/>
      <c r="B51" s="5" t="s">
        <v>11</v>
      </c>
      <c r="C51" s="30">
        <v>1</v>
      </c>
      <c r="D51" s="25" t="s">
        <v>66</v>
      </c>
    </row>
    <row r="52" spans="1:4" x14ac:dyDescent="0.3">
      <c r="A52" s="2"/>
      <c r="B52" s="6" t="s">
        <v>2</v>
      </c>
      <c r="C52" s="26">
        <v>273</v>
      </c>
      <c r="D52" s="27">
        <v>1</v>
      </c>
    </row>
    <row r="53" spans="1:4" x14ac:dyDescent="0.3">
      <c r="A53" s="2"/>
      <c r="C53" s="22"/>
      <c r="D53" s="22"/>
    </row>
    <row r="54" spans="1:4" x14ac:dyDescent="0.3">
      <c r="A54" s="2"/>
      <c r="B54" s="1" t="s">
        <v>12</v>
      </c>
      <c r="C54" s="22"/>
      <c r="D54" s="22"/>
    </row>
    <row r="55" spans="1:4" x14ac:dyDescent="0.3">
      <c r="A55" s="2"/>
      <c r="B55" s="6" t="s">
        <v>1</v>
      </c>
      <c r="C55" s="23" t="s">
        <v>3</v>
      </c>
      <c r="D55" s="27" t="s">
        <v>4</v>
      </c>
    </row>
    <row r="56" spans="1:4" x14ac:dyDescent="0.3">
      <c r="A56" s="2"/>
      <c r="B56" s="5" t="s">
        <v>13</v>
      </c>
      <c r="C56" s="24">
        <v>55</v>
      </c>
      <c r="D56" s="25">
        <v>0.20146520146520147</v>
      </c>
    </row>
    <row r="57" spans="1:4" x14ac:dyDescent="0.3">
      <c r="A57" s="2"/>
      <c r="B57" s="5" t="s">
        <v>14</v>
      </c>
      <c r="C57" s="24">
        <v>12</v>
      </c>
      <c r="D57" s="25">
        <v>4.3956043956043959E-2</v>
      </c>
    </row>
    <row r="58" spans="1:4" x14ac:dyDescent="0.3">
      <c r="A58" s="2"/>
      <c r="B58" s="5" t="s">
        <v>8</v>
      </c>
      <c r="C58" s="24">
        <v>206</v>
      </c>
      <c r="D58" s="25">
        <v>0.75457875457875456</v>
      </c>
    </row>
    <row r="59" spans="1:4" x14ac:dyDescent="0.3">
      <c r="A59" s="2"/>
      <c r="B59" s="6" t="s">
        <v>2</v>
      </c>
      <c r="C59" s="26">
        <v>273</v>
      </c>
      <c r="D59" s="27">
        <v>1</v>
      </c>
    </row>
    <row r="60" spans="1:4" x14ac:dyDescent="0.3">
      <c r="A60" s="2"/>
      <c r="C60" s="22"/>
      <c r="D60" s="22"/>
    </row>
    <row r="61" spans="1:4" x14ac:dyDescent="0.3">
      <c r="A61" s="2"/>
      <c r="B61" s="1" t="s">
        <v>15</v>
      </c>
      <c r="C61" s="22"/>
      <c r="D61" s="22"/>
    </row>
    <row r="62" spans="1:4" x14ac:dyDescent="0.3">
      <c r="A62" s="2"/>
      <c r="B62" s="6" t="s">
        <v>1</v>
      </c>
      <c r="C62" s="23" t="s">
        <v>3</v>
      </c>
      <c r="D62" s="27" t="s">
        <v>4</v>
      </c>
    </row>
    <row r="63" spans="1:4" x14ac:dyDescent="0.3">
      <c r="A63" s="2"/>
      <c r="B63" s="5" t="s">
        <v>16</v>
      </c>
      <c r="C63" s="30">
        <v>55</v>
      </c>
      <c r="D63" s="25">
        <v>1</v>
      </c>
    </row>
    <row r="64" spans="1:4" x14ac:dyDescent="0.3">
      <c r="A64" s="2"/>
      <c r="B64" s="8" t="s">
        <v>17</v>
      </c>
      <c r="C64" s="30">
        <v>0</v>
      </c>
      <c r="D64" s="25">
        <v>0</v>
      </c>
    </row>
    <row r="65" spans="1:4" x14ac:dyDescent="0.3">
      <c r="A65" s="2"/>
      <c r="B65" s="5" t="s">
        <v>18</v>
      </c>
      <c r="C65" s="30">
        <v>0</v>
      </c>
      <c r="D65" s="25">
        <v>0</v>
      </c>
    </row>
    <row r="66" spans="1:4" x14ac:dyDescent="0.3">
      <c r="A66" s="2"/>
      <c r="B66" s="5" t="s">
        <v>19</v>
      </c>
      <c r="C66" s="30">
        <v>0</v>
      </c>
      <c r="D66" s="25">
        <v>0</v>
      </c>
    </row>
    <row r="67" spans="1:4" x14ac:dyDescent="0.3">
      <c r="A67" s="2"/>
      <c r="B67" s="5" t="s">
        <v>20</v>
      </c>
      <c r="C67" s="30">
        <v>0</v>
      </c>
      <c r="D67" s="25">
        <v>0</v>
      </c>
    </row>
    <row r="68" spans="1:4" x14ac:dyDescent="0.3">
      <c r="A68" s="2"/>
      <c r="B68" s="5" t="s">
        <v>21</v>
      </c>
      <c r="C68" s="30">
        <v>0</v>
      </c>
      <c r="D68" s="25">
        <v>0</v>
      </c>
    </row>
    <row r="69" spans="1:4" x14ac:dyDescent="0.3">
      <c r="A69" s="2"/>
      <c r="B69" s="5" t="s">
        <v>22</v>
      </c>
      <c r="C69" s="30">
        <v>0</v>
      </c>
      <c r="D69" s="25">
        <v>0</v>
      </c>
    </row>
    <row r="70" spans="1:4" x14ac:dyDescent="0.3">
      <c r="A70" s="2"/>
      <c r="B70" s="5" t="s">
        <v>23</v>
      </c>
      <c r="C70" s="30">
        <v>0</v>
      </c>
      <c r="D70" s="25">
        <v>0</v>
      </c>
    </row>
    <row r="71" spans="1:4" ht="28.8" x14ac:dyDescent="0.3">
      <c r="A71" s="2"/>
      <c r="B71" s="8" t="s">
        <v>24</v>
      </c>
      <c r="C71" s="30">
        <v>0</v>
      </c>
      <c r="D71" s="25">
        <v>0</v>
      </c>
    </row>
    <row r="72" spans="1:4" ht="28.8" x14ac:dyDescent="0.3">
      <c r="A72" s="2"/>
      <c r="B72" s="8" t="s">
        <v>25</v>
      </c>
      <c r="C72" s="30">
        <v>0</v>
      </c>
      <c r="D72" s="25">
        <v>0</v>
      </c>
    </row>
    <row r="73" spans="1:4" x14ac:dyDescent="0.3">
      <c r="A73" s="2"/>
      <c r="B73" s="8" t="s">
        <v>26</v>
      </c>
      <c r="C73" s="30">
        <v>0</v>
      </c>
      <c r="D73" s="25">
        <v>0</v>
      </c>
    </row>
    <row r="74" spans="1:4" ht="28.8" x14ac:dyDescent="0.3">
      <c r="A74" s="2"/>
      <c r="B74" s="8" t="s">
        <v>27</v>
      </c>
      <c r="C74" s="30">
        <v>0</v>
      </c>
      <c r="D74" s="25">
        <v>0</v>
      </c>
    </row>
    <row r="75" spans="1:4" x14ac:dyDescent="0.3">
      <c r="A75" s="2"/>
      <c r="B75" s="5" t="s">
        <v>28</v>
      </c>
      <c r="C75" s="30">
        <v>0</v>
      </c>
      <c r="D75" s="25">
        <v>0</v>
      </c>
    </row>
    <row r="76" spans="1:4" ht="43.2" x14ac:dyDescent="0.3">
      <c r="A76" s="2"/>
      <c r="B76" s="8" t="s">
        <v>29</v>
      </c>
      <c r="C76" s="30">
        <v>0</v>
      </c>
      <c r="D76" s="25">
        <v>0</v>
      </c>
    </row>
    <row r="77" spans="1:4" ht="28.8" x14ac:dyDescent="0.3">
      <c r="A77" s="2"/>
      <c r="B77" s="8" t="s">
        <v>30</v>
      </c>
      <c r="C77" s="30">
        <v>0</v>
      </c>
      <c r="D77" s="25">
        <v>0</v>
      </c>
    </row>
    <row r="78" spans="1:4" ht="28.8" x14ac:dyDescent="0.3">
      <c r="A78" s="2"/>
      <c r="B78" s="8" t="s">
        <v>31</v>
      </c>
      <c r="C78" s="30">
        <v>0</v>
      </c>
      <c r="D78" s="25">
        <v>0</v>
      </c>
    </row>
    <row r="79" spans="1:4" x14ac:dyDescent="0.3">
      <c r="A79" s="2"/>
      <c r="B79" s="5" t="s">
        <v>32</v>
      </c>
      <c r="C79" s="30">
        <v>0</v>
      </c>
      <c r="D79" s="25">
        <v>0</v>
      </c>
    </row>
    <row r="80" spans="1:4" x14ac:dyDescent="0.3">
      <c r="A80" s="2"/>
      <c r="B80" s="5" t="s">
        <v>33</v>
      </c>
      <c r="C80" s="30">
        <v>0</v>
      </c>
      <c r="D80" s="25">
        <v>0</v>
      </c>
    </row>
    <row r="81" spans="1:4" x14ac:dyDescent="0.3">
      <c r="A81" s="2"/>
      <c r="B81" s="5" t="s">
        <v>34</v>
      </c>
      <c r="C81" s="30">
        <v>0</v>
      </c>
      <c r="D81" s="25">
        <v>0</v>
      </c>
    </row>
    <row r="82" spans="1:4" ht="28.8" x14ac:dyDescent="0.3">
      <c r="A82" s="2"/>
      <c r="B82" s="9" t="s">
        <v>35</v>
      </c>
      <c r="C82" s="33"/>
      <c r="D82" s="34"/>
    </row>
    <row r="83" spans="1:4" x14ac:dyDescent="0.3">
      <c r="A83" s="2"/>
      <c r="C83" s="22"/>
      <c r="D83" s="22"/>
    </row>
    <row r="84" spans="1:4" x14ac:dyDescent="0.3">
      <c r="A84" s="2"/>
      <c r="B84" s="1" t="s">
        <v>36</v>
      </c>
      <c r="C84" s="22"/>
      <c r="D84" s="22"/>
    </row>
    <row r="85" spans="1:4" x14ac:dyDescent="0.3">
      <c r="A85" s="2"/>
      <c r="B85" s="6" t="s">
        <v>1</v>
      </c>
      <c r="C85" s="23" t="s">
        <v>3</v>
      </c>
      <c r="D85" s="27" t="s">
        <v>4</v>
      </c>
    </row>
    <row r="86" spans="1:4" x14ac:dyDescent="0.3">
      <c r="A86" s="2"/>
      <c r="B86" s="11" t="s">
        <v>26</v>
      </c>
      <c r="C86" s="24">
        <v>87</v>
      </c>
      <c r="D86" s="29">
        <f t="shared" ref="D86:D107" si="1">C86/206</f>
        <v>0.42233009708737862</v>
      </c>
    </row>
    <row r="87" spans="1:4" x14ac:dyDescent="0.3">
      <c r="A87" s="2"/>
      <c r="B87" s="11" t="s">
        <v>42</v>
      </c>
      <c r="C87" s="24">
        <v>82</v>
      </c>
      <c r="D87" s="29">
        <f t="shared" si="1"/>
        <v>0.39805825242718446</v>
      </c>
    </row>
    <row r="88" spans="1:4" x14ac:dyDescent="0.3">
      <c r="A88" s="2"/>
      <c r="B88" s="10" t="s">
        <v>48</v>
      </c>
      <c r="C88" s="24">
        <v>36</v>
      </c>
      <c r="D88" s="29">
        <f t="shared" si="1"/>
        <v>0.17475728155339806</v>
      </c>
    </row>
    <row r="89" spans="1:4" ht="28.8" x14ac:dyDescent="0.3">
      <c r="A89" s="2"/>
      <c r="B89" s="11" t="s">
        <v>49</v>
      </c>
      <c r="C89" s="24">
        <v>21</v>
      </c>
      <c r="D89" s="29">
        <f t="shared" si="1"/>
        <v>0.10194174757281553</v>
      </c>
    </row>
    <row r="90" spans="1:4" x14ac:dyDescent="0.3">
      <c r="A90" s="2"/>
      <c r="B90" s="11" t="s">
        <v>41</v>
      </c>
      <c r="C90" s="24">
        <v>13</v>
      </c>
      <c r="D90" s="29">
        <f t="shared" si="1"/>
        <v>6.3106796116504854E-2</v>
      </c>
    </row>
    <row r="91" spans="1:4" x14ac:dyDescent="0.3">
      <c r="A91" s="2"/>
      <c r="B91" s="21" t="s">
        <v>67</v>
      </c>
      <c r="C91" s="24">
        <v>10</v>
      </c>
      <c r="D91" s="29">
        <f t="shared" si="1"/>
        <v>4.8543689320388349E-2</v>
      </c>
    </row>
    <row r="92" spans="1:4" ht="28.8" x14ac:dyDescent="0.3">
      <c r="A92" s="2"/>
      <c r="B92" s="21" t="s">
        <v>68</v>
      </c>
      <c r="C92" s="24">
        <v>9</v>
      </c>
      <c r="D92" s="29">
        <f t="shared" si="1"/>
        <v>4.3689320388349516E-2</v>
      </c>
    </row>
    <row r="93" spans="1:4" x14ac:dyDescent="0.3">
      <c r="A93" s="2"/>
      <c r="B93" s="10" t="s">
        <v>47</v>
      </c>
      <c r="C93" s="24">
        <v>7</v>
      </c>
      <c r="D93" s="29">
        <f t="shared" si="1"/>
        <v>3.3980582524271843E-2</v>
      </c>
    </row>
    <row r="94" spans="1:4" x14ac:dyDescent="0.3">
      <c r="A94" s="2"/>
      <c r="B94" s="11" t="s">
        <v>40</v>
      </c>
      <c r="C94" s="24">
        <v>6</v>
      </c>
      <c r="D94" s="29">
        <f t="shared" si="1"/>
        <v>2.9126213592233011E-2</v>
      </c>
    </row>
    <row r="95" spans="1:4" x14ac:dyDescent="0.3">
      <c r="A95" s="2"/>
      <c r="B95" s="10" t="s">
        <v>38</v>
      </c>
      <c r="C95" s="24">
        <v>4</v>
      </c>
      <c r="D95" s="29">
        <f t="shared" si="1"/>
        <v>1.9417475728155338E-2</v>
      </c>
    </row>
    <row r="96" spans="1:4" x14ac:dyDescent="0.3">
      <c r="A96" s="2"/>
      <c r="B96" s="11" t="s">
        <v>39</v>
      </c>
      <c r="C96" s="24">
        <v>3</v>
      </c>
      <c r="D96" s="29">
        <f t="shared" si="1"/>
        <v>1.4563106796116505E-2</v>
      </c>
    </row>
    <row r="97" spans="1:4" ht="28.8" x14ac:dyDescent="0.3">
      <c r="A97" s="2"/>
      <c r="B97" s="11" t="s">
        <v>52</v>
      </c>
      <c r="C97" s="24">
        <v>3</v>
      </c>
      <c r="D97" s="29">
        <f t="shared" si="1"/>
        <v>1.4563106796116505E-2</v>
      </c>
    </row>
    <row r="98" spans="1:4" x14ac:dyDescent="0.3">
      <c r="A98" s="2"/>
      <c r="B98" s="10" t="s">
        <v>44</v>
      </c>
      <c r="C98" s="24">
        <v>2</v>
      </c>
      <c r="D98" s="29">
        <f t="shared" si="1"/>
        <v>9.7087378640776691E-3</v>
      </c>
    </row>
    <row r="99" spans="1:4" x14ac:dyDescent="0.3">
      <c r="A99" s="2"/>
      <c r="B99" s="10" t="s">
        <v>37</v>
      </c>
      <c r="C99" s="30">
        <v>0</v>
      </c>
      <c r="D99" s="29">
        <f t="shared" si="1"/>
        <v>0</v>
      </c>
    </row>
    <row r="100" spans="1:4" x14ac:dyDescent="0.3">
      <c r="A100" s="2"/>
      <c r="B100" s="10" t="s">
        <v>43</v>
      </c>
      <c r="C100" s="30">
        <v>0</v>
      </c>
      <c r="D100" s="29">
        <f t="shared" si="1"/>
        <v>0</v>
      </c>
    </row>
    <row r="101" spans="1:4" x14ac:dyDescent="0.3">
      <c r="A101" s="2"/>
      <c r="B101" s="10" t="s">
        <v>45</v>
      </c>
      <c r="C101" s="30">
        <v>0</v>
      </c>
      <c r="D101" s="29">
        <f t="shared" si="1"/>
        <v>0</v>
      </c>
    </row>
    <row r="102" spans="1:4" x14ac:dyDescent="0.3">
      <c r="A102" s="2"/>
      <c r="B102" s="10" t="s">
        <v>22</v>
      </c>
      <c r="C102" s="30">
        <v>0</v>
      </c>
      <c r="D102" s="29">
        <f t="shared" si="1"/>
        <v>0</v>
      </c>
    </row>
    <row r="103" spans="1:4" ht="28.8" x14ac:dyDescent="0.3">
      <c r="A103" s="2"/>
      <c r="B103" s="11" t="s">
        <v>46</v>
      </c>
      <c r="C103" s="30">
        <v>0</v>
      </c>
      <c r="D103" s="29">
        <f t="shared" si="1"/>
        <v>0</v>
      </c>
    </row>
    <row r="104" spans="1:4" ht="28.8" x14ac:dyDescent="0.3">
      <c r="A104" s="2"/>
      <c r="B104" s="11" t="s">
        <v>27</v>
      </c>
      <c r="C104" s="30">
        <v>0</v>
      </c>
      <c r="D104" s="29">
        <f t="shared" si="1"/>
        <v>0</v>
      </c>
    </row>
    <row r="105" spans="1:4" x14ac:dyDescent="0.3">
      <c r="A105" s="2"/>
      <c r="B105" s="11" t="s">
        <v>50</v>
      </c>
      <c r="C105" s="30">
        <v>0</v>
      </c>
      <c r="D105" s="29">
        <f t="shared" si="1"/>
        <v>0</v>
      </c>
    </row>
    <row r="106" spans="1:4" ht="43.2" x14ac:dyDescent="0.3">
      <c r="A106" s="2"/>
      <c r="B106" s="11" t="s">
        <v>51</v>
      </c>
      <c r="C106" s="30">
        <v>0</v>
      </c>
      <c r="D106" s="29">
        <f t="shared" si="1"/>
        <v>0</v>
      </c>
    </row>
    <row r="107" spans="1:4" x14ac:dyDescent="0.3">
      <c r="A107" s="2"/>
      <c r="B107" s="11" t="s">
        <v>53</v>
      </c>
      <c r="C107" s="30">
        <v>0</v>
      </c>
      <c r="D107" s="29">
        <f t="shared" si="1"/>
        <v>0</v>
      </c>
    </row>
    <row r="108" spans="1:4" x14ac:dyDescent="0.3">
      <c r="A108" s="2"/>
      <c r="B108" s="11" t="s">
        <v>54</v>
      </c>
      <c r="C108" s="30">
        <v>0</v>
      </c>
      <c r="D108" s="29">
        <f t="shared" ref="D108:D110" si="2">C108/206</f>
        <v>0</v>
      </c>
    </row>
    <row r="109" spans="1:4" x14ac:dyDescent="0.3">
      <c r="A109" s="2"/>
      <c r="B109" s="10" t="s">
        <v>33</v>
      </c>
      <c r="C109" s="30">
        <v>0</v>
      </c>
      <c r="D109" s="29">
        <f t="shared" si="2"/>
        <v>0</v>
      </c>
    </row>
    <row r="110" spans="1:4" x14ac:dyDescent="0.3">
      <c r="A110" s="2"/>
      <c r="B110" s="11" t="s">
        <v>34</v>
      </c>
      <c r="C110" s="30">
        <v>3</v>
      </c>
      <c r="D110" s="29">
        <f t="shared" si="2"/>
        <v>1.4563106796116505E-2</v>
      </c>
    </row>
    <row r="111" spans="1:4" x14ac:dyDescent="0.3">
      <c r="A111" s="2"/>
      <c r="B111" s="12" t="s">
        <v>55</v>
      </c>
    </row>
    <row r="112" spans="1:4" x14ac:dyDescent="0.3">
      <c r="A112" s="2"/>
      <c r="C112" s="22"/>
      <c r="D112" s="22"/>
    </row>
    <row r="113" spans="1:4" x14ac:dyDescent="0.3">
      <c r="A113" s="2"/>
      <c r="B113" s="1" t="s">
        <v>56</v>
      </c>
      <c r="C113" s="22"/>
      <c r="D113" s="22"/>
    </row>
    <row r="114" spans="1:4" x14ac:dyDescent="0.3">
      <c r="A114" s="2"/>
      <c r="B114" s="6" t="s">
        <v>1</v>
      </c>
      <c r="C114" s="23" t="s">
        <v>3</v>
      </c>
      <c r="D114" s="27" t="s">
        <v>4</v>
      </c>
    </row>
    <row r="115" spans="1:4" x14ac:dyDescent="0.3">
      <c r="A115" s="2"/>
      <c r="B115" s="5" t="s">
        <v>57</v>
      </c>
      <c r="C115" s="35">
        <v>8</v>
      </c>
      <c r="D115" s="29">
        <f>C115/C$120</f>
        <v>0.11940298507462686</v>
      </c>
    </row>
    <row r="116" spans="1:4" x14ac:dyDescent="0.3">
      <c r="A116" s="2"/>
      <c r="B116" s="5" t="s">
        <v>58</v>
      </c>
      <c r="C116" s="35">
        <v>58</v>
      </c>
      <c r="D116" s="29">
        <f t="shared" ref="D116:D119" si="3">C116/C$120</f>
        <v>0.86567164179104472</v>
      </c>
    </row>
    <row r="117" spans="1:4" x14ac:dyDescent="0.3">
      <c r="A117" s="2"/>
      <c r="B117" s="10" t="s">
        <v>33</v>
      </c>
      <c r="C117" s="30">
        <v>0</v>
      </c>
      <c r="D117" s="29">
        <f t="shared" si="3"/>
        <v>0</v>
      </c>
    </row>
    <row r="118" spans="1:4" x14ac:dyDescent="0.3">
      <c r="A118" s="2"/>
      <c r="B118" s="11" t="s">
        <v>54</v>
      </c>
      <c r="C118" s="30">
        <v>0</v>
      </c>
      <c r="D118" s="29">
        <f t="shared" si="3"/>
        <v>0</v>
      </c>
    </row>
    <row r="119" spans="1:4" x14ac:dyDescent="0.3">
      <c r="A119" s="2"/>
      <c r="B119" s="11" t="s">
        <v>34</v>
      </c>
      <c r="C119" s="30">
        <v>1</v>
      </c>
      <c r="D119" s="29">
        <f t="shared" si="3"/>
        <v>1.4925373134328358E-2</v>
      </c>
    </row>
    <row r="120" spans="1:4" x14ac:dyDescent="0.3">
      <c r="A120" s="2"/>
      <c r="B120" s="6" t="s">
        <v>2</v>
      </c>
      <c r="C120" s="26">
        <v>67</v>
      </c>
      <c r="D120" s="27">
        <v>1</v>
      </c>
    </row>
    <row r="121" spans="1:4" ht="28.8" x14ac:dyDescent="0.3">
      <c r="A121" s="2"/>
      <c r="B121" s="13" t="s">
        <v>59</v>
      </c>
      <c r="C121" s="22"/>
      <c r="D121" s="22"/>
    </row>
    <row r="122" spans="1:4" x14ac:dyDescent="0.3">
      <c r="A122" s="2"/>
      <c r="C122" s="22"/>
      <c r="D122" s="22"/>
    </row>
    <row r="123" spans="1:4" x14ac:dyDescent="0.3">
      <c r="A123" s="2"/>
      <c r="B123" s="1" t="s">
        <v>60</v>
      </c>
      <c r="C123" s="22"/>
      <c r="D123" s="22"/>
    </row>
    <row r="124" spans="1:4" x14ac:dyDescent="0.3">
      <c r="A124" s="2"/>
      <c r="B124" s="6" t="s">
        <v>1</v>
      </c>
      <c r="C124" s="23" t="s">
        <v>3</v>
      </c>
      <c r="D124" s="27" t="s">
        <v>4</v>
      </c>
    </row>
    <row r="125" spans="1:4" ht="28.8" x14ac:dyDescent="0.3">
      <c r="A125" s="2"/>
      <c r="B125" s="11" t="s">
        <v>61</v>
      </c>
      <c r="C125" s="35">
        <v>21</v>
      </c>
      <c r="D125" s="29">
        <f>C125/C$133</f>
        <v>0.31343283582089554</v>
      </c>
    </row>
    <row r="126" spans="1:4" x14ac:dyDescent="0.3">
      <c r="A126" s="2"/>
      <c r="B126" s="10" t="s">
        <v>62</v>
      </c>
      <c r="C126" s="35">
        <v>22</v>
      </c>
      <c r="D126" s="29">
        <f t="shared" ref="D126:D132" si="4">C126/C$133</f>
        <v>0.32835820895522388</v>
      </c>
    </row>
    <row r="127" spans="1:4" x14ac:dyDescent="0.3">
      <c r="A127" s="2"/>
      <c r="B127" s="10" t="s">
        <v>63</v>
      </c>
      <c r="C127" s="35">
        <v>20</v>
      </c>
      <c r="D127" s="29">
        <f t="shared" si="4"/>
        <v>0.29850746268656714</v>
      </c>
    </row>
    <row r="128" spans="1:4" x14ac:dyDescent="0.3">
      <c r="A128" s="2"/>
      <c r="B128" s="10" t="s">
        <v>64</v>
      </c>
      <c r="C128" s="35">
        <v>1</v>
      </c>
      <c r="D128" s="29">
        <f t="shared" si="4"/>
        <v>1.4925373134328358E-2</v>
      </c>
    </row>
    <row r="129" spans="1:4" x14ac:dyDescent="0.3">
      <c r="A129" s="2"/>
      <c r="B129" s="10" t="s">
        <v>65</v>
      </c>
      <c r="C129" s="35">
        <v>1</v>
      </c>
      <c r="D129" s="29">
        <f t="shared" si="4"/>
        <v>1.4925373134328358E-2</v>
      </c>
    </row>
    <row r="130" spans="1:4" x14ac:dyDescent="0.3">
      <c r="A130" s="2"/>
      <c r="B130" s="10" t="s">
        <v>54</v>
      </c>
      <c r="C130" s="30">
        <v>0</v>
      </c>
      <c r="D130" s="29">
        <f t="shared" si="4"/>
        <v>0</v>
      </c>
    </row>
    <row r="131" spans="1:4" x14ac:dyDescent="0.3">
      <c r="A131" s="2"/>
      <c r="B131" s="10" t="s">
        <v>33</v>
      </c>
      <c r="C131" s="30">
        <v>0</v>
      </c>
      <c r="D131" s="29">
        <f t="shared" si="4"/>
        <v>0</v>
      </c>
    </row>
    <row r="132" spans="1:4" x14ac:dyDescent="0.3">
      <c r="A132" s="2"/>
      <c r="B132" s="10" t="s">
        <v>34</v>
      </c>
      <c r="C132" s="30">
        <v>2</v>
      </c>
      <c r="D132" s="29">
        <f t="shared" si="4"/>
        <v>2.9850746268656716E-2</v>
      </c>
    </row>
    <row r="133" spans="1:4" x14ac:dyDescent="0.3">
      <c r="A133" s="2"/>
      <c r="B133" s="6" t="s">
        <v>2</v>
      </c>
      <c r="C133" s="26">
        <v>67</v>
      </c>
      <c r="D133" s="27">
        <v>1</v>
      </c>
    </row>
    <row r="134" spans="1:4" ht="28.8" x14ac:dyDescent="0.3">
      <c r="A134" s="2"/>
      <c r="B134" s="13" t="s">
        <v>59</v>
      </c>
      <c r="C134" s="22"/>
      <c r="D134" s="22"/>
    </row>
  </sheetData>
  <sortState xmlns:xlrd2="http://schemas.microsoft.com/office/spreadsheetml/2017/richdata2" ref="B86:D107">
    <sortCondition descending="1" ref="D86:D10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3"/>
  <sheetViews>
    <sheetView workbookViewId="0">
      <selection activeCell="B10" sqref="B10"/>
    </sheetView>
  </sheetViews>
  <sheetFormatPr defaultRowHeight="14.4" x14ac:dyDescent="0.3"/>
  <cols>
    <col min="2" max="2" width="64.109375" customWidth="1"/>
  </cols>
  <sheetData>
    <row r="1" spans="1:8" x14ac:dyDescent="0.3">
      <c r="B1" s="1" t="s">
        <v>95</v>
      </c>
    </row>
    <row r="3" spans="1:8" x14ac:dyDescent="0.3">
      <c r="A3" s="2"/>
      <c r="B3" s="1" t="s">
        <v>0</v>
      </c>
    </row>
    <row r="4" spans="1:8" x14ac:dyDescent="0.3">
      <c r="B4" s="46" t="s">
        <v>1</v>
      </c>
      <c r="C4" s="47" t="s">
        <v>72</v>
      </c>
      <c r="D4" s="47"/>
      <c r="E4" s="47" t="s">
        <v>71</v>
      </c>
      <c r="F4" s="47"/>
      <c r="G4" s="47" t="s">
        <v>2</v>
      </c>
      <c r="H4" s="47"/>
    </row>
    <row r="5" spans="1:8" x14ac:dyDescent="0.3">
      <c r="B5" s="46"/>
      <c r="C5" s="3" t="s">
        <v>3</v>
      </c>
      <c r="D5" s="3" t="s">
        <v>4</v>
      </c>
      <c r="E5" s="3" t="s">
        <v>3</v>
      </c>
      <c r="F5" s="3" t="s">
        <v>4</v>
      </c>
      <c r="G5" s="3" t="s">
        <v>3</v>
      </c>
      <c r="H5" s="3" t="s">
        <v>4</v>
      </c>
    </row>
    <row r="6" spans="1:8" x14ac:dyDescent="0.3">
      <c r="B6" s="5" t="s">
        <v>8</v>
      </c>
      <c r="C6" s="19">
        <v>0</v>
      </c>
      <c r="D6" s="16">
        <v>0</v>
      </c>
      <c r="E6" s="19">
        <v>0</v>
      </c>
      <c r="F6" s="16">
        <v>0</v>
      </c>
      <c r="G6" s="19">
        <v>0</v>
      </c>
      <c r="H6" s="16">
        <v>0</v>
      </c>
    </row>
    <row r="7" spans="1:8" x14ac:dyDescent="0.3">
      <c r="B7" s="5" t="s">
        <v>9</v>
      </c>
      <c r="C7" s="15">
        <v>116</v>
      </c>
      <c r="D7" s="16">
        <v>1</v>
      </c>
      <c r="E7" s="15">
        <v>157</v>
      </c>
      <c r="F7" s="16">
        <v>1</v>
      </c>
      <c r="G7" s="15">
        <v>273</v>
      </c>
      <c r="H7" s="16">
        <v>1</v>
      </c>
    </row>
    <row r="8" spans="1:8" x14ac:dyDescent="0.3">
      <c r="B8" s="6" t="s">
        <v>2</v>
      </c>
      <c r="C8" s="20">
        <v>116</v>
      </c>
      <c r="D8" s="40">
        <v>1</v>
      </c>
      <c r="E8" s="20">
        <v>157</v>
      </c>
      <c r="F8" s="40">
        <v>1</v>
      </c>
      <c r="G8" s="20">
        <v>273</v>
      </c>
      <c r="H8" s="40">
        <v>1</v>
      </c>
    </row>
    <row r="10" spans="1:8" x14ac:dyDescent="0.3">
      <c r="A10" s="2"/>
      <c r="B10" s="1" t="s">
        <v>10</v>
      </c>
    </row>
    <row r="11" spans="1:8" x14ac:dyDescent="0.3">
      <c r="B11" s="46" t="s">
        <v>1</v>
      </c>
      <c r="C11" s="47" t="s">
        <v>72</v>
      </c>
      <c r="D11" s="47"/>
      <c r="E11" s="47" t="s">
        <v>71</v>
      </c>
      <c r="F11" s="47"/>
      <c r="G11" s="47" t="s">
        <v>2</v>
      </c>
      <c r="H11" s="47"/>
    </row>
    <row r="12" spans="1:8" x14ac:dyDescent="0.3">
      <c r="B12" s="46"/>
      <c r="C12" s="3" t="s">
        <v>3</v>
      </c>
      <c r="D12" s="3" t="s">
        <v>4</v>
      </c>
      <c r="E12" s="3" t="s">
        <v>3</v>
      </c>
      <c r="F12" s="3" t="s">
        <v>4</v>
      </c>
      <c r="G12" s="3" t="s">
        <v>3</v>
      </c>
      <c r="H12" s="3" t="s">
        <v>4</v>
      </c>
    </row>
    <row r="13" spans="1:8" x14ac:dyDescent="0.3">
      <c r="B13" s="5" t="s">
        <v>8</v>
      </c>
      <c r="C13" s="15">
        <v>3</v>
      </c>
      <c r="D13" s="17">
        <f>C13/C$16</f>
        <v>2.5862068965517241E-2</v>
      </c>
      <c r="E13" s="15">
        <v>2</v>
      </c>
      <c r="F13" s="17">
        <f>E13/E$16</f>
        <v>1.2738853503184714E-2</v>
      </c>
      <c r="G13" s="19">
        <v>5</v>
      </c>
      <c r="H13" s="17">
        <f>G13/G$16</f>
        <v>1.8315018315018316E-2</v>
      </c>
    </row>
    <row r="14" spans="1:8" x14ac:dyDescent="0.3">
      <c r="B14" s="5" t="s">
        <v>9</v>
      </c>
      <c r="C14" s="15">
        <v>113</v>
      </c>
      <c r="D14" s="17">
        <f t="shared" ref="D14:F15" si="0">C14/C$16</f>
        <v>0.97413793103448276</v>
      </c>
      <c r="E14" s="15">
        <v>154</v>
      </c>
      <c r="F14" s="17">
        <f t="shared" si="0"/>
        <v>0.98089171974522293</v>
      </c>
      <c r="G14" s="15">
        <v>267</v>
      </c>
      <c r="H14" s="17">
        <f t="shared" ref="H14" si="1">G14/G$16</f>
        <v>0.97802197802197799</v>
      </c>
    </row>
    <row r="15" spans="1:8" x14ac:dyDescent="0.3">
      <c r="B15" s="5" t="s">
        <v>11</v>
      </c>
      <c r="C15" s="15">
        <v>0</v>
      </c>
      <c r="D15" s="17">
        <f t="shared" si="0"/>
        <v>0</v>
      </c>
      <c r="E15" s="15">
        <v>1</v>
      </c>
      <c r="F15" s="17">
        <f t="shared" si="0"/>
        <v>6.369426751592357E-3</v>
      </c>
      <c r="G15" s="19">
        <v>1</v>
      </c>
      <c r="H15" s="17" t="s">
        <v>66</v>
      </c>
    </row>
    <row r="16" spans="1:8" x14ac:dyDescent="0.3">
      <c r="B16" s="6" t="s">
        <v>2</v>
      </c>
      <c r="C16" s="20">
        <v>116</v>
      </c>
      <c r="D16" s="40">
        <v>1</v>
      </c>
      <c r="E16" s="20">
        <v>157</v>
      </c>
      <c r="F16" s="40">
        <v>1</v>
      </c>
      <c r="G16" s="20">
        <v>273</v>
      </c>
      <c r="H16" s="40">
        <v>1</v>
      </c>
    </row>
    <row r="18" spans="1:8" x14ac:dyDescent="0.3">
      <c r="A18" s="2"/>
      <c r="B18" s="1" t="s">
        <v>12</v>
      </c>
    </row>
    <row r="19" spans="1:8" x14ac:dyDescent="0.3">
      <c r="B19" s="46" t="s">
        <v>1</v>
      </c>
      <c r="C19" s="47" t="s">
        <v>72</v>
      </c>
      <c r="D19" s="47"/>
      <c r="E19" s="47" t="s">
        <v>71</v>
      </c>
      <c r="F19" s="47"/>
      <c r="G19" s="47" t="s">
        <v>2</v>
      </c>
      <c r="H19" s="47"/>
    </row>
    <row r="20" spans="1:8" x14ac:dyDescent="0.3">
      <c r="B20" s="46"/>
      <c r="C20" s="3" t="s">
        <v>3</v>
      </c>
      <c r="D20" s="3" t="s">
        <v>4</v>
      </c>
      <c r="E20" s="3" t="s">
        <v>3</v>
      </c>
      <c r="F20" s="3" t="s">
        <v>4</v>
      </c>
      <c r="G20" s="3" t="s">
        <v>3</v>
      </c>
      <c r="H20" s="3" t="s">
        <v>4</v>
      </c>
    </row>
    <row r="21" spans="1:8" x14ac:dyDescent="0.3">
      <c r="B21" s="5" t="s">
        <v>13</v>
      </c>
      <c r="C21" s="15">
        <v>22</v>
      </c>
      <c r="D21" s="17">
        <f>C21/C$24</f>
        <v>0.18965517241379309</v>
      </c>
      <c r="E21" s="15">
        <v>33</v>
      </c>
      <c r="F21" s="17">
        <f>E21/E$24</f>
        <v>0.21019108280254778</v>
      </c>
      <c r="G21" s="15">
        <v>55</v>
      </c>
      <c r="H21" s="17">
        <f>G21/G$24</f>
        <v>0.20146520146520147</v>
      </c>
    </row>
    <row r="22" spans="1:8" x14ac:dyDescent="0.3">
      <c r="B22" s="5" t="s">
        <v>14</v>
      </c>
      <c r="C22" s="15">
        <v>4</v>
      </c>
      <c r="D22" s="17">
        <f t="shared" ref="D22:F23" si="2">C22/C$24</f>
        <v>3.4482758620689655E-2</v>
      </c>
      <c r="E22" s="15">
        <v>8</v>
      </c>
      <c r="F22" s="17">
        <f t="shared" si="2"/>
        <v>5.0955414012738856E-2</v>
      </c>
      <c r="G22" s="15">
        <v>12</v>
      </c>
      <c r="H22" s="17">
        <f t="shared" ref="H22:H23" si="3">G22/G$24</f>
        <v>4.3956043956043959E-2</v>
      </c>
    </row>
    <row r="23" spans="1:8" x14ac:dyDescent="0.3">
      <c r="B23" s="5" t="s">
        <v>8</v>
      </c>
      <c r="C23" s="15">
        <v>90</v>
      </c>
      <c r="D23" s="17">
        <f t="shared" si="2"/>
        <v>0.77586206896551724</v>
      </c>
      <c r="E23" s="15">
        <v>116</v>
      </c>
      <c r="F23" s="17">
        <f t="shared" si="2"/>
        <v>0.73885350318471332</v>
      </c>
      <c r="G23" s="15">
        <v>206</v>
      </c>
      <c r="H23" s="17">
        <f t="shared" si="3"/>
        <v>0.75457875457875456</v>
      </c>
    </row>
    <row r="24" spans="1:8" x14ac:dyDescent="0.3">
      <c r="B24" s="6" t="s">
        <v>2</v>
      </c>
      <c r="C24" s="20">
        <v>116</v>
      </c>
      <c r="D24" s="40">
        <v>1</v>
      </c>
      <c r="E24" s="20">
        <v>157</v>
      </c>
      <c r="F24" s="40">
        <v>1</v>
      </c>
      <c r="G24" s="20">
        <v>273</v>
      </c>
      <c r="H24" s="40">
        <v>1</v>
      </c>
    </row>
    <row r="26" spans="1:8" x14ac:dyDescent="0.3">
      <c r="A26" s="2"/>
      <c r="B26" s="1" t="s">
        <v>15</v>
      </c>
    </row>
    <row r="27" spans="1:8" x14ac:dyDescent="0.3">
      <c r="B27" s="46" t="s">
        <v>1</v>
      </c>
      <c r="C27" s="47" t="s">
        <v>72</v>
      </c>
      <c r="D27" s="47"/>
      <c r="E27" s="47" t="s">
        <v>71</v>
      </c>
      <c r="F27" s="47"/>
      <c r="G27" s="47" t="s">
        <v>2</v>
      </c>
      <c r="H27" s="47"/>
    </row>
    <row r="28" spans="1:8" x14ac:dyDescent="0.3">
      <c r="B28" s="46"/>
      <c r="C28" s="3" t="s">
        <v>3</v>
      </c>
      <c r="D28" s="3" t="s">
        <v>4</v>
      </c>
      <c r="E28" s="3" t="s">
        <v>3</v>
      </c>
      <c r="F28" s="3" t="s">
        <v>4</v>
      </c>
      <c r="G28" s="3" t="s">
        <v>3</v>
      </c>
      <c r="H28" s="3" t="s">
        <v>4</v>
      </c>
    </row>
    <row r="29" spans="1:8" x14ac:dyDescent="0.3">
      <c r="B29" s="5" t="s">
        <v>16</v>
      </c>
      <c r="C29" s="19">
        <v>22</v>
      </c>
      <c r="D29" s="16">
        <v>1</v>
      </c>
      <c r="E29" s="19">
        <v>33</v>
      </c>
      <c r="F29" s="16">
        <v>1</v>
      </c>
      <c r="G29" s="19">
        <v>55</v>
      </c>
      <c r="H29" s="16">
        <v>1</v>
      </c>
    </row>
    <row r="30" spans="1:8" ht="28.8" x14ac:dyDescent="0.3">
      <c r="B30" s="8" t="s">
        <v>17</v>
      </c>
      <c r="C30" s="19">
        <v>0</v>
      </c>
      <c r="D30" s="16">
        <v>0</v>
      </c>
      <c r="E30" s="19">
        <v>0</v>
      </c>
      <c r="F30" s="16">
        <v>0</v>
      </c>
      <c r="G30" s="19">
        <v>0</v>
      </c>
      <c r="H30" s="16">
        <v>0</v>
      </c>
    </row>
    <row r="31" spans="1:8" x14ac:dyDescent="0.3">
      <c r="B31" s="5" t="s">
        <v>18</v>
      </c>
      <c r="C31" s="19">
        <v>0</v>
      </c>
      <c r="D31" s="16">
        <v>0</v>
      </c>
      <c r="E31" s="19">
        <v>0</v>
      </c>
      <c r="F31" s="16">
        <v>0</v>
      </c>
      <c r="G31" s="19">
        <v>0</v>
      </c>
      <c r="H31" s="16">
        <v>0</v>
      </c>
    </row>
    <row r="32" spans="1:8" x14ac:dyDescent="0.3">
      <c r="B32" s="5" t="s">
        <v>19</v>
      </c>
      <c r="C32" s="19">
        <v>0</v>
      </c>
      <c r="D32" s="16">
        <v>0</v>
      </c>
      <c r="E32" s="19">
        <v>0</v>
      </c>
      <c r="F32" s="16">
        <v>0</v>
      </c>
      <c r="G32" s="19">
        <v>0</v>
      </c>
      <c r="H32" s="16">
        <v>0</v>
      </c>
    </row>
    <row r="33" spans="2:8" x14ac:dyDescent="0.3">
      <c r="B33" s="5" t="s">
        <v>20</v>
      </c>
      <c r="C33" s="19">
        <v>0</v>
      </c>
      <c r="D33" s="16">
        <v>0</v>
      </c>
      <c r="E33" s="19">
        <v>0</v>
      </c>
      <c r="F33" s="16">
        <v>0</v>
      </c>
      <c r="G33" s="19">
        <v>0</v>
      </c>
      <c r="H33" s="16">
        <v>0</v>
      </c>
    </row>
    <row r="34" spans="2:8" x14ac:dyDescent="0.3">
      <c r="B34" s="5" t="s">
        <v>21</v>
      </c>
      <c r="C34" s="19">
        <v>0</v>
      </c>
      <c r="D34" s="16">
        <v>0</v>
      </c>
      <c r="E34" s="19">
        <v>0</v>
      </c>
      <c r="F34" s="16">
        <v>0</v>
      </c>
      <c r="G34" s="19">
        <v>0</v>
      </c>
      <c r="H34" s="16">
        <v>0</v>
      </c>
    </row>
    <row r="35" spans="2:8" x14ac:dyDescent="0.3">
      <c r="B35" s="5" t="s">
        <v>22</v>
      </c>
      <c r="C35" s="19">
        <v>0</v>
      </c>
      <c r="D35" s="16">
        <v>0</v>
      </c>
      <c r="E35" s="19">
        <v>0</v>
      </c>
      <c r="F35" s="16">
        <v>0</v>
      </c>
      <c r="G35" s="19">
        <v>0</v>
      </c>
      <c r="H35" s="16">
        <v>0</v>
      </c>
    </row>
    <row r="36" spans="2:8" x14ac:dyDescent="0.3">
      <c r="B36" s="5" t="s">
        <v>23</v>
      </c>
      <c r="C36" s="19">
        <v>0</v>
      </c>
      <c r="D36" s="16">
        <v>0</v>
      </c>
      <c r="E36" s="19">
        <v>0</v>
      </c>
      <c r="F36" s="16">
        <v>0</v>
      </c>
      <c r="G36" s="19">
        <v>0</v>
      </c>
      <c r="H36" s="16">
        <v>0</v>
      </c>
    </row>
    <row r="37" spans="2:8" ht="28.8" x14ac:dyDescent="0.3">
      <c r="B37" s="8" t="s">
        <v>24</v>
      </c>
      <c r="C37" s="19">
        <v>0</v>
      </c>
      <c r="D37" s="16">
        <v>0</v>
      </c>
      <c r="E37" s="19">
        <v>0</v>
      </c>
      <c r="F37" s="16">
        <v>0</v>
      </c>
      <c r="G37" s="19">
        <v>0</v>
      </c>
      <c r="H37" s="16">
        <v>0</v>
      </c>
    </row>
    <row r="38" spans="2:8" ht="28.8" x14ac:dyDescent="0.3">
      <c r="B38" s="8" t="s">
        <v>25</v>
      </c>
      <c r="C38" s="19">
        <v>0</v>
      </c>
      <c r="D38" s="16">
        <v>0</v>
      </c>
      <c r="E38" s="19">
        <v>0</v>
      </c>
      <c r="F38" s="16">
        <v>0</v>
      </c>
      <c r="G38" s="19">
        <v>0</v>
      </c>
      <c r="H38" s="16">
        <v>0</v>
      </c>
    </row>
    <row r="39" spans="2:8" x14ac:dyDescent="0.3">
      <c r="B39" s="8" t="s">
        <v>26</v>
      </c>
      <c r="C39" s="19">
        <v>0</v>
      </c>
      <c r="D39" s="16">
        <v>0</v>
      </c>
      <c r="E39" s="19">
        <v>0</v>
      </c>
      <c r="F39" s="16">
        <v>0</v>
      </c>
      <c r="G39" s="19">
        <v>0</v>
      </c>
      <c r="H39" s="16">
        <v>0</v>
      </c>
    </row>
    <row r="40" spans="2:8" ht="28.8" x14ac:dyDescent="0.3">
      <c r="B40" s="8" t="s">
        <v>27</v>
      </c>
      <c r="C40" s="19">
        <v>0</v>
      </c>
      <c r="D40" s="16">
        <v>0</v>
      </c>
      <c r="E40" s="19">
        <v>0</v>
      </c>
      <c r="F40" s="16">
        <v>0</v>
      </c>
      <c r="G40" s="19">
        <v>0</v>
      </c>
      <c r="H40" s="16">
        <v>0</v>
      </c>
    </row>
    <row r="41" spans="2:8" ht="28.8" x14ac:dyDescent="0.3">
      <c r="B41" s="8" t="s">
        <v>28</v>
      </c>
      <c r="C41" s="19">
        <v>0</v>
      </c>
      <c r="D41" s="16">
        <v>0</v>
      </c>
      <c r="E41" s="19">
        <v>0</v>
      </c>
      <c r="F41" s="16">
        <v>0</v>
      </c>
      <c r="G41" s="19">
        <v>0</v>
      </c>
      <c r="H41" s="16">
        <v>0</v>
      </c>
    </row>
    <row r="42" spans="2:8" ht="43.2" x14ac:dyDescent="0.3">
      <c r="B42" s="8" t="s">
        <v>29</v>
      </c>
      <c r="C42" s="19">
        <v>0</v>
      </c>
      <c r="D42" s="16">
        <v>0</v>
      </c>
      <c r="E42" s="19">
        <v>0</v>
      </c>
      <c r="F42" s="16">
        <v>0</v>
      </c>
      <c r="G42" s="19">
        <v>0</v>
      </c>
      <c r="H42" s="16">
        <v>0</v>
      </c>
    </row>
    <row r="43" spans="2:8" ht="28.8" x14ac:dyDescent="0.3">
      <c r="B43" s="8" t="s">
        <v>30</v>
      </c>
      <c r="C43" s="19">
        <v>0</v>
      </c>
      <c r="D43" s="16">
        <v>0</v>
      </c>
      <c r="E43" s="19">
        <v>0</v>
      </c>
      <c r="F43" s="16">
        <v>0</v>
      </c>
      <c r="G43" s="19">
        <v>0</v>
      </c>
      <c r="H43" s="16">
        <v>0</v>
      </c>
    </row>
    <row r="44" spans="2:8" ht="28.8" x14ac:dyDescent="0.3">
      <c r="B44" s="8" t="s">
        <v>31</v>
      </c>
      <c r="C44" s="19">
        <v>0</v>
      </c>
      <c r="D44" s="16">
        <v>0</v>
      </c>
      <c r="E44" s="19">
        <v>0</v>
      </c>
      <c r="F44" s="16">
        <v>0</v>
      </c>
      <c r="G44" s="19">
        <v>0</v>
      </c>
      <c r="H44" s="16">
        <v>0</v>
      </c>
    </row>
    <row r="45" spans="2:8" x14ac:dyDescent="0.3">
      <c r="B45" s="5" t="s">
        <v>32</v>
      </c>
      <c r="C45" s="19">
        <v>0</v>
      </c>
      <c r="D45" s="16">
        <v>0</v>
      </c>
      <c r="E45" s="19">
        <v>0</v>
      </c>
      <c r="F45" s="16">
        <v>0</v>
      </c>
      <c r="G45" s="19">
        <v>0</v>
      </c>
      <c r="H45" s="16">
        <v>0</v>
      </c>
    </row>
    <row r="46" spans="2:8" x14ac:dyDescent="0.3">
      <c r="B46" s="5" t="s">
        <v>33</v>
      </c>
      <c r="C46" s="19">
        <v>0</v>
      </c>
      <c r="D46" s="16">
        <v>0</v>
      </c>
      <c r="E46" s="19">
        <v>0</v>
      </c>
      <c r="F46" s="16">
        <v>0</v>
      </c>
      <c r="G46" s="19">
        <v>0</v>
      </c>
      <c r="H46" s="16">
        <v>0</v>
      </c>
    </row>
    <row r="47" spans="2:8" x14ac:dyDescent="0.3">
      <c r="B47" s="5" t="s">
        <v>34</v>
      </c>
      <c r="C47" s="19">
        <v>0</v>
      </c>
      <c r="D47" s="16">
        <v>0</v>
      </c>
      <c r="E47" s="19">
        <v>0</v>
      </c>
      <c r="F47" s="16">
        <v>0</v>
      </c>
      <c r="G47" s="19">
        <v>0</v>
      </c>
      <c r="H47" s="16">
        <v>0</v>
      </c>
    </row>
    <row r="48" spans="2:8" ht="28.8" x14ac:dyDescent="0.3">
      <c r="B48" s="9" t="s">
        <v>35</v>
      </c>
      <c r="C48" s="36"/>
      <c r="D48" s="37"/>
      <c r="E48" s="36"/>
      <c r="F48" s="37"/>
      <c r="G48" s="36"/>
      <c r="H48" s="37"/>
    </row>
    <row r="50" spans="1:8" x14ac:dyDescent="0.3">
      <c r="A50" s="2"/>
      <c r="B50" s="1" t="s">
        <v>36</v>
      </c>
    </row>
    <row r="51" spans="1:8" x14ac:dyDescent="0.3">
      <c r="B51" s="46" t="s">
        <v>1</v>
      </c>
      <c r="C51" s="47" t="s">
        <v>72</v>
      </c>
      <c r="D51" s="47"/>
      <c r="E51" s="47" t="s">
        <v>71</v>
      </c>
      <c r="F51" s="47"/>
      <c r="G51" s="47" t="s">
        <v>2</v>
      </c>
      <c r="H51" s="47"/>
    </row>
    <row r="52" spans="1:8" x14ac:dyDescent="0.3">
      <c r="B52" s="46"/>
      <c r="C52" s="3" t="s">
        <v>3</v>
      </c>
      <c r="D52" s="3" t="s">
        <v>4</v>
      </c>
      <c r="E52" s="3" t="s">
        <v>3</v>
      </c>
      <c r="F52" s="3" t="s">
        <v>4</v>
      </c>
      <c r="G52" s="3" t="s">
        <v>3</v>
      </c>
      <c r="H52" s="3" t="s">
        <v>4</v>
      </c>
    </row>
    <row r="53" spans="1:8" x14ac:dyDescent="0.3">
      <c r="B53" s="10" t="s">
        <v>37</v>
      </c>
      <c r="C53" s="19">
        <v>0</v>
      </c>
      <c r="D53" s="17">
        <f>C53/90</f>
        <v>0</v>
      </c>
      <c r="E53" s="19">
        <v>0</v>
      </c>
      <c r="F53" s="17">
        <f>E53/116</f>
        <v>0</v>
      </c>
      <c r="G53" s="19">
        <v>0</v>
      </c>
      <c r="H53" s="17">
        <f>G53/206</f>
        <v>0</v>
      </c>
    </row>
    <row r="54" spans="1:8" x14ac:dyDescent="0.3">
      <c r="B54" s="10" t="s">
        <v>38</v>
      </c>
      <c r="C54" s="15">
        <v>2</v>
      </c>
      <c r="D54" s="17">
        <f t="shared" ref="D54:D77" si="4">C54/90</f>
        <v>2.2222222222222223E-2</v>
      </c>
      <c r="E54" s="15">
        <v>2</v>
      </c>
      <c r="F54" s="17">
        <f t="shared" ref="F54:F77" si="5">E54/116</f>
        <v>1.7241379310344827E-2</v>
      </c>
      <c r="G54" s="15">
        <v>4</v>
      </c>
      <c r="H54" s="17">
        <f t="shared" ref="H54:H77" si="6">G54/206</f>
        <v>1.9417475728155338E-2</v>
      </c>
    </row>
    <row r="55" spans="1:8" x14ac:dyDescent="0.3">
      <c r="B55" s="11" t="s">
        <v>39</v>
      </c>
      <c r="C55" s="15">
        <v>1</v>
      </c>
      <c r="D55" s="17">
        <f t="shared" si="4"/>
        <v>1.1111111111111112E-2</v>
      </c>
      <c r="E55" s="15">
        <v>2</v>
      </c>
      <c r="F55" s="17">
        <f t="shared" si="5"/>
        <v>1.7241379310344827E-2</v>
      </c>
      <c r="G55" s="15">
        <v>3</v>
      </c>
      <c r="H55" s="17">
        <f t="shared" si="6"/>
        <v>1.4563106796116505E-2</v>
      </c>
    </row>
    <row r="56" spans="1:8" x14ac:dyDescent="0.3">
      <c r="B56" s="11" t="s">
        <v>40</v>
      </c>
      <c r="C56" s="15">
        <v>3</v>
      </c>
      <c r="D56" s="17">
        <f t="shared" si="4"/>
        <v>3.3333333333333333E-2</v>
      </c>
      <c r="E56" s="15">
        <v>3</v>
      </c>
      <c r="F56" s="17">
        <f t="shared" si="5"/>
        <v>2.5862068965517241E-2</v>
      </c>
      <c r="G56" s="15">
        <v>6</v>
      </c>
      <c r="H56" s="17">
        <f t="shared" si="6"/>
        <v>2.9126213592233011E-2</v>
      </c>
    </row>
    <row r="57" spans="1:8" x14ac:dyDescent="0.3">
      <c r="B57" s="11" t="s">
        <v>41</v>
      </c>
      <c r="C57" s="15">
        <v>6</v>
      </c>
      <c r="D57" s="17">
        <f t="shared" si="4"/>
        <v>6.6666666666666666E-2</v>
      </c>
      <c r="E57" s="15">
        <v>7</v>
      </c>
      <c r="F57" s="17">
        <f t="shared" si="5"/>
        <v>6.0344827586206899E-2</v>
      </c>
      <c r="G57" s="15">
        <v>13</v>
      </c>
      <c r="H57" s="17">
        <f t="shared" si="6"/>
        <v>6.3106796116504854E-2</v>
      </c>
    </row>
    <row r="58" spans="1:8" x14ac:dyDescent="0.3">
      <c r="B58" s="11" t="s">
        <v>42</v>
      </c>
      <c r="C58" s="15">
        <v>35</v>
      </c>
      <c r="D58" s="17">
        <f t="shared" si="4"/>
        <v>0.3888888888888889</v>
      </c>
      <c r="E58" s="15">
        <v>47</v>
      </c>
      <c r="F58" s="17">
        <f t="shared" si="5"/>
        <v>0.40517241379310343</v>
      </c>
      <c r="G58" s="15">
        <v>82</v>
      </c>
      <c r="H58" s="17">
        <f t="shared" si="6"/>
        <v>0.39805825242718446</v>
      </c>
    </row>
    <row r="59" spans="1:8" x14ac:dyDescent="0.3">
      <c r="B59" s="10" t="s">
        <v>43</v>
      </c>
      <c r="C59" s="19">
        <v>0</v>
      </c>
      <c r="D59" s="17">
        <f t="shared" si="4"/>
        <v>0</v>
      </c>
      <c r="E59" s="19">
        <v>0</v>
      </c>
      <c r="F59" s="17">
        <f t="shared" si="5"/>
        <v>0</v>
      </c>
      <c r="G59" s="19">
        <v>0</v>
      </c>
      <c r="H59" s="17">
        <f t="shared" si="6"/>
        <v>0</v>
      </c>
    </row>
    <row r="60" spans="1:8" x14ac:dyDescent="0.3">
      <c r="B60" s="10" t="s">
        <v>44</v>
      </c>
      <c r="C60" s="15">
        <v>1</v>
      </c>
      <c r="D60" s="17">
        <f t="shared" si="4"/>
        <v>1.1111111111111112E-2</v>
      </c>
      <c r="E60" s="15">
        <v>1</v>
      </c>
      <c r="F60" s="17">
        <f t="shared" si="5"/>
        <v>8.6206896551724137E-3</v>
      </c>
      <c r="G60" s="15">
        <v>2</v>
      </c>
      <c r="H60" s="17">
        <f t="shared" si="6"/>
        <v>9.7087378640776691E-3</v>
      </c>
    </row>
    <row r="61" spans="1:8" x14ac:dyDescent="0.3">
      <c r="B61" s="10" t="s">
        <v>45</v>
      </c>
      <c r="C61" s="19">
        <v>0</v>
      </c>
      <c r="D61" s="17">
        <f t="shared" si="4"/>
        <v>0</v>
      </c>
      <c r="E61" s="19">
        <v>0</v>
      </c>
      <c r="F61" s="17">
        <f t="shared" si="5"/>
        <v>0</v>
      </c>
      <c r="G61" s="19">
        <v>0</v>
      </c>
      <c r="H61" s="17">
        <f t="shared" si="6"/>
        <v>0</v>
      </c>
    </row>
    <row r="62" spans="1:8" x14ac:dyDescent="0.3">
      <c r="B62" s="10" t="s">
        <v>22</v>
      </c>
      <c r="C62" s="19">
        <v>0</v>
      </c>
      <c r="D62" s="17">
        <f t="shared" si="4"/>
        <v>0</v>
      </c>
      <c r="E62" s="19">
        <v>0</v>
      </c>
      <c r="F62" s="17">
        <f t="shared" si="5"/>
        <v>0</v>
      </c>
      <c r="G62" s="19">
        <v>0</v>
      </c>
      <c r="H62" s="17">
        <f t="shared" si="6"/>
        <v>0</v>
      </c>
    </row>
    <row r="63" spans="1:8" ht="28.8" x14ac:dyDescent="0.3">
      <c r="B63" s="11" t="s">
        <v>46</v>
      </c>
      <c r="C63" s="19">
        <v>0</v>
      </c>
      <c r="D63" s="17">
        <f t="shared" si="4"/>
        <v>0</v>
      </c>
      <c r="E63" s="19">
        <v>0</v>
      </c>
      <c r="F63" s="17">
        <f t="shared" si="5"/>
        <v>0</v>
      </c>
      <c r="G63" s="19">
        <v>0</v>
      </c>
      <c r="H63" s="17">
        <f t="shared" si="6"/>
        <v>0</v>
      </c>
    </row>
    <row r="64" spans="1:8" x14ac:dyDescent="0.3">
      <c r="B64" s="10" t="s">
        <v>47</v>
      </c>
      <c r="C64" s="15">
        <v>3</v>
      </c>
      <c r="D64" s="17">
        <f t="shared" si="4"/>
        <v>3.3333333333333333E-2</v>
      </c>
      <c r="E64" s="15">
        <v>4</v>
      </c>
      <c r="F64" s="17">
        <f t="shared" si="5"/>
        <v>3.4482758620689655E-2</v>
      </c>
      <c r="G64" s="15">
        <v>7</v>
      </c>
      <c r="H64" s="17">
        <f t="shared" si="6"/>
        <v>3.3980582524271843E-2</v>
      </c>
    </row>
    <row r="65" spans="1:8" x14ac:dyDescent="0.3">
      <c r="B65" s="10" t="s">
        <v>48</v>
      </c>
      <c r="C65" s="15">
        <v>18</v>
      </c>
      <c r="D65" s="17">
        <f t="shared" si="4"/>
        <v>0.2</v>
      </c>
      <c r="E65" s="15">
        <v>18</v>
      </c>
      <c r="F65" s="17">
        <f t="shared" si="5"/>
        <v>0.15517241379310345</v>
      </c>
      <c r="G65" s="15">
        <v>36</v>
      </c>
      <c r="H65" s="17">
        <f t="shared" si="6"/>
        <v>0.17475728155339806</v>
      </c>
    </row>
    <row r="66" spans="1:8" ht="28.8" x14ac:dyDescent="0.3">
      <c r="B66" s="11" t="s">
        <v>49</v>
      </c>
      <c r="C66" s="15">
        <v>17</v>
      </c>
      <c r="D66" s="17">
        <f t="shared" si="4"/>
        <v>0.18888888888888888</v>
      </c>
      <c r="E66" s="15">
        <v>4</v>
      </c>
      <c r="F66" s="17">
        <f t="shared" si="5"/>
        <v>3.4482758620689655E-2</v>
      </c>
      <c r="G66" s="15">
        <v>21</v>
      </c>
      <c r="H66" s="17">
        <f t="shared" si="6"/>
        <v>0.10194174757281553</v>
      </c>
    </row>
    <row r="67" spans="1:8" x14ac:dyDescent="0.3">
      <c r="B67" s="11" t="s">
        <v>26</v>
      </c>
      <c r="C67" s="15">
        <v>36</v>
      </c>
      <c r="D67" s="17">
        <f t="shared" si="4"/>
        <v>0.4</v>
      </c>
      <c r="E67" s="15">
        <v>51</v>
      </c>
      <c r="F67" s="17">
        <f t="shared" si="5"/>
        <v>0.43965517241379309</v>
      </c>
      <c r="G67" s="15">
        <v>87</v>
      </c>
      <c r="H67" s="17">
        <f t="shared" si="6"/>
        <v>0.42233009708737862</v>
      </c>
    </row>
    <row r="68" spans="1:8" ht="28.8" x14ac:dyDescent="0.3">
      <c r="B68" s="11" t="s">
        <v>27</v>
      </c>
      <c r="C68" s="19">
        <v>0</v>
      </c>
      <c r="D68" s="17">
        <f t="shared" si="4"/>
        <v>0</v>
      </c>
      <c r="E68" s="19">
        <v>0</v>
      </c>
      <c r="F68" s="17">
        <f t="shared" si="5"/>
        <v>0</v>
      </c>
      <c r="G68" s="19">
        <v>0</v>
      </c>
      <c r="H68" s="17">
        <f t="shared" si="6"/>
        <v>0</v>
      </c>
    </row>
    <row r="69" spans="1:8" x14ac:dyDescent="0.3">
      <c r="B69" s="11" t="s">
        <v>50</v>
      </c>
      <c r="C69" s="19">
        <v>0</v>
      </c>
      <c r="D69" s="17">
        <f t="shared" si="4"/>
        <v>0</v>
      </c>
      <c r="E69" s="19">
        <v>0</v>
      </c>
      <c r="F69" s="17">
        <f t="shared" si="5"/>
        <v>0</v>
      </c>
      <c r="G69" s="19">
        <v>0</v>
      </c>
      <c r="H69" s="17">
        <f t="shared" si="6"/>
        <v>0</v>
      </c>
    </row>
    <row r="70" spans="1:8" ht="43.2" x14ac:dyDescent="0.3">
      <c r="B70" s="11" t="s">
        <v>51</v>
      </c>
      <c r="C70" s="19">
        <v>0</v>
      </c>
      <c r="D70" s="17">
        <f t="shared" si="4"/>
        <v>0</v>
      </c>
      <c r="E70" s="19">
        <v>0</v>
      </c>
      <c r="F70" s="17">
        <f t="shared" si="5"/>
        <v>0</v>
      </c>
      <c r="G70" s="19">
        <v>0</v>
      </c>
      <c r="H70" s="17">
        <f t="shared" si="6"/>
        <v>0</v>
      </c>
    </row>
    <row r="71" spans="1:8" ht="28.8" x14ac:dyDescent="0.3">
      <c r="B71" s="11" t="s">
        <v>52</v>
      </c>
      <c r="C71" s="15">
        <v>2</v>
      </c>
      <c r="D71" s="17">
        <f t="shared" si="4"/>
        <v>2.2222222222222223E-2</v>
      </c>
      <c r="E71" s="15">
        <v>1</v>
      </c>
      <c r="F71" s="17">
        <f t="shared" si="5"/>
        <v>8.6206896551724137E-3</v>
      </c>
      <c r="G71" s="15">
        <v>3</v>
      </c>
      <c r="H71" s="17">
        <f t="shared" si="6"/>
        <v>1.4563106796116505E-2</v>
      </c>
    </row>
    <row r="72" spans="1:8" ht="28.8" x14ac:dyDescent="0.3">
      <c r="B72" s="11" t="s">
        <v>53</v>
      </c>
      <c r="C72" s="19">
        <v>0</v>
      </c>
      <c r="D72" s="17">
        <f t="shared" si="4"/>
        <v>0</v>
      </c>
      <c r="E72" s="19">
        <v>0</v>
      </c>
      <c r="F72" s="17">
        <f t="shared" si="5"/>
        <v>0</v>
      </c>
      <c r="G72" s="19">
        <v>0</v>
      </c>
      <c r="H72" s="17">
        <f t="shared" si="6"/>
        <v>0</v>
      </c>
    </row>
    <row r="73" spans="1:8" x14ac:dyDescent="0.3">
      <c r="B73" s="21" t="s">
        <v>67</v>
      </c>
      <c r="C73" s="15">
        <v>6</v>
      </c>
      <c r="D73" s="17">
        <f t="shared" si="4"/>
        <v>6.6666666666666666E-2</v>
      </c>
      <c r="E73" s="15">
        <v>4</v>
      </c>
      <c r="F73" s="17">
        <f t="shared" si="5"/>
        <v>3.4482758620689655E-2</v>
      </c>
      <c r="G73" s="15">
        <v>10</v>
      </c>
      <c r="H73" s="17">
        <f t="shared" si="6"/>
        <v>4.8543689320388349E-2</v>
      </c>
    </row>
    <row r="74" spans="1:8" ht="28.8" x14ac:dyDescent="0.3">
      <c r="B74" s="21" t="s">
        <v>68</v>
      </c>
      <c r="C74" s="15">
        <v>7</v>
      </c>
      <c r="D74" s="17">
        <f t="shared" si="4"/>
        <v>7.7777777777777779E-2</v>
      </c>
      <c r="E74" s="15">
        <v>2</v>
      </c>
      <c r="F74" s="17">
        <f t="shared" si="5"/>
        <v>1.7241379310344827E-2</v>
      </c>
      <c r="G74" s="15">
        <v>9</v>
      </c>
      <c r="H74" s="17">
        <f t="shared" si="6"/>
        <v>4.3689320388349516E-2</v>
      </c>
    </row>
    <row r="75" spans="1:8" x14ac:dyDescent="0.3">
      <c r="B75" s="11" t="s">
        <v>54</v>
      </c>
      <c r="C75" s="19">
        <v>0</v>
      </c>
      <c r="D75" s="17">
        <f t="shared" si="4"/>
        <v>0</v>
      </c>
      <c r="E75" s="19">
        <v>0</v>
      </c>
      <c r="F75" s="17">
        <f t="shared" si="5"/>
        <v>0</v>
      </c>
      <c r="G75" s="19">
        <v>0</v>
      </c>
      <c r="H75" s="17">
        <f t="shared" si="6"/>
        <v>0</v>
      </c>
    </row>
    <row r="76" spans="1:8" x14ac:dyDescent="0.3">
      <c r="B76" s="10" t="s">
        <v>33</v>
      </c>
      <c r="C76" s="19">
        <v>0</v>
      </c>
      <c r="D76" s="17">
        <f t="shared" si="4"/>
        <v>0</v>
      </c>
      <c r="E76" s="19">
        <v>0</v>
      </c>
      <c r="F76" s="17">
        <f t="shared" si="5"/>
        <v>0</v>
      </c>
      <c r="G76" s="19">
        <v>0</v>
      </c>
      <c r="H76" s="17">
        <f t="shared" si="6"/>
        <v>0</v>
      </c>
    </row>
    <row r="77" spans="1:8" x14ac:dyDescent="0.3">
      <c r="B77" s="11" t="s">
        <v>34</v>
      </c>
      <c r="C77" s="19">
        <v>1</v>
      </c>
      <c r="D77" s="17">
        <f t="shared" si="4"/>
        <v>1.1111111111111112E-2</v>
      </c>
      <c r="E77" s="19">
        <v>2</v>
      </c>
      <c r="F77" s="17">
        <f t="shared" si="5"/>
        <v>1.7241379310344827E-2</v>
      </c>
      <c r="G77" s="19">
        <v>3</v>
      </c>
      <c r="H77" s="17">
        <f t="shared" si="6"/>
        <v>1.4563106796116505E-2</v>
      </c>
    </row>
    <row r="78" spans="1:8" x14ac:dyDescent="0.3">
      <c r="B78" s="12" t="s">
        <v>55</v>
      </c>
      <c r="C78" s="41"/>
    </row>
    <row r="80" spans="1:8" x14ac:dyDescent="0.3">
      <c r="A80" s="2"/>
      <c r="B80" s="1" t="s">
        <v>56</v>
      </c>
    </row>
    <row r="81" spans="1:8" x14ac:dyDescent="0.3">
      <c r="B81" s="46" t="s">
        <v>1</v>
      </c>
      <c r="C81" s="47" t="s">
        <v>72</v>
      </c>
      <c r="D81" s="47"/>
      <c r="E81" s="47" t="s">
        <v>71</v>
      </c>
      <c r="F81" s="47"/>
      <c r="G81" s="47" t="s">
        <v>2</v>
      </c>
      <c r="H81" s="47"/>
    </row>
    <row r="82" spans="1:8" x14ac:dyDescent="0.3">
      <c r="B82" s="46"/>
      <c r="C82" s="3" t="s">
        <v>3</v>
      </c>
      <c r="D82" s="3" t="s">
        <v>4</v>
      </c>
      <c r="E82" s="3" t="s">
        <v>3</v>
      </c>
      <c r="F82" s="3" t="s">
        <v>4</v>
      </c>
      <c r="G82" s="3" t="s">
        <v>3</v>
      </c>
      <c r="H82" s="3" t="s">
        <v>4</v>
      </c>
    </row>
    <row r="83" spans="1:8" x14ac:dyDescent="0.3">
      <c r="B83" s="5" t="s">
        <v>57</v>
      </c>
      <c r="C83" s="15">
        <v>3</v>
      </c>
      <c r="D83" s="17">
        <f>C83/C$88</f>
        <v>0.11538461538461539</v>
      </c>
      <c r="E83" s="15">
        <v>5</v>
      </c>
      <c r="F83" s="17">
        <f>E83/E$88</f>
        <v>0.12195121951219512</v>
      </c>
      <c r="G83" s="15">
        <v>8</v>
      </c>
      <c r="H83" s="17">
        <f>G83/G$88</f>
        <v>0.11940298507462686</v>
      </c>
    </row>
    <row r="84" spans="1:8" x14ac:dyDescent="0.3">
      <c r="B84" s="5" t="s">
        <v>58</v>
      </c>
      <c r="C84" s="15">
        <v>23</v>
      </c>
      <c r="D84" s="17">
        <f t="shared" ref="D84:F87" si="7">C84/C$88</f>
        <v>0.88461538461538458</v>
      </c>
      <c r="E84" s="15">
        <v>35</v>
      </c>
      <c r="F84" s="17">
        <f t="shared" si="7"/>
        <v>0.85365853658536583</v>
      </c>
      <c r="G84" s="15">
        <v>58</v>
      </c>
      <c r="H84" s="17">
        <f t="shared" ref="H84" si="8">G84/G$88</f>
        <v>0.86567164179104472</v>
      </c>
    </row>
    <row r="85" spans="1:8" x14ac:dyDescent="0.3">
      <c r="B85" s="10" t="s">
        <v>33</v>
      </c>
      <c r="C85" s="19">
        <v>0</v>
      </c>
      <c r="D85" s="17">
        <f t="shared" si="7"/>
        <v>0</v>
      </c>
      <c r="E85" s="19">
        <v>0</v>
      </c>
      <c r="F85" s="17">
        <f t="shared" si="7"/>
        <v>0</v>
      </c>
      <c r="G85" s="19">
        <v>0</v>
      </c>
      <c r="H85" s="17">
        <f t="shared" ref="H85" si="9">G85/G$88</f>
        <v>0</v>
      </c>
    </row>
    <row r="86" spans="1:8" x14ac:dyDescent="0.3">
      <c r="B86" s="11" t="s">
        <v>54</v>
      </c>
      <c r="C86" s="19">
        <v>0</v>
      </c>
      <c r="D86" s="17">
        <f t="shared" si="7"/>
        <v>0</v>
      </c>
      <c r="E86" s="19">
        <v>0</v>
      </c>
      <c r="F86" s="17">
        <f t="shared" si="7"/>
        <v>0</v>
      </c>
      <c r="G86" s="19">
        <v>0</v>
      </c>
      <c r="H86" s="17">
        <f t="shared" ref="H86" si="10">G86/G$88</f>
        <v>0</v>
      </c>
    </row>
    <row r="87" spans="1:8" x14ac:dyDescent="0.3">
      <c r="B87" s="11" t="s">
        <v>34</v>
      </c>
      <c r="C87" s="15">
        <v>0</v>
      </c>
      <c r="D87" s="17">
        <f t="shared" si="7"/>
        <v>0</v>
      </c>
      <c r="E87" s="15">
        <v>1</v>
      </c>
      <c r="F87" s="17">
        <f t="shared" si="7"/>
        <v>2.4390243902439025E-2</v>
      </c>
      <c r="G87" s="15">
        <v>1</v>
      </c>
      <c r="H87" s="17">
        <f t="shared" ref="H87" si="11">G87/G$88</f>
        <v>1.4925373134328358E-2</v>
      </c>
    </row>
    <row r="88" spans="1:8" x14ac:dyDescent="0.3">
      <c r="B88" s="6" t="s">
        <v>2</v>
      </c>
      <c r="C88" s="20">
        <v>26</v>
      </c>
      <c r="D88" s="40">
        <v>1</v>
      </c>
      <c r="E88" s="20">
        <v>41</v>
      </c>
      <c r="F88" s="40">
        <v>1</v>
      </c>
      <c r="G88" s="20">
        <v>67</v>
      </c>
      <c r="H88" s="40">
        <v>1</v>
      </c>
    </row>
    <row r="89" spans="1:8" ht="28.8" x14ac:dyDescent="0.3">
      <c r="B89" s="42" t="s">
        <v>59</v>
      </c>
    </row>
    <row r="91" spans="1:8" x14ac:dyDescent="0.3">
      <c r="A91" s="2"/>
      <c r="B91" s="1" t="s">
        <v>60</v>
      </c>
    </row>
    <row r="92" spans="1:8" x14ac:dyDescent="0.3">
      <c r="B92" s="46" t="s">
        <v>1</v>
      </c>
      <c r="C92" s="47" t="s">
        <v>72</v>
      </c>
      <c r="D92" s="47"/>
      <c r="E92" s="47" t="s">
        <v>71</v>
      </c>
      <c r="F92" s="47"/>
      <c r="G92" s="47" t="s">
        <v>2</v>
      </c>
      <c r="H92" s="47"/>
    </row>
    <row r="93" spans="1:8" x14ac:dyDescent="0.3">
      <c r="B93" s="46"/>
      <c r="C93" s="3" t="s">
        <v>3</v>
      </c>
      <c r="D93" s="3" t="s">
        <v>4</v>
      </c>
      <c r="E93" s="3" t="s">
        <v>3</v>
      </c>
      <c r="F93" s="3" t="s">
        <v>4</v>
      </c>
      <c r="G93" s="3" t="s">
        <v>3</v>
      </c>
      <c r="H93" s="3" t="s">
        <v>4</v>
      </c>
    </row>
    <row r="94" spans="1:8" ht="28.8" x14ac:dyDescent="0.3">
      <c r="B94" s="11" t="s">
        <v>61</v>
      </c>
      <c r="C94" s="15">
        <v>10</v>
      </c>
      <c r="D94" s="17">
        <f>C94/C$102</f>
        <v>0.38461538461538464</v>
      </c>
      <c r="E94" s="15">
        <v>11</v>
      </c>
      <c r="F94" s="17">
        <f>E94/E$102</f>
        <v>0.26829268292682928</v>
      </c>
      <c r="G94" s="15">
        <v>21</v>
      </c>
      <c r="H94" s="17">
        <f>G94/G$102</f>
        <v>0.31343283582089554</v>
      </c>
    </row>
    <row r="95" spans="1:8" x14ac:dyDescent="0.3">
      <c r="B95" s="10" t="s">
        <v>62</v>
      </c>
      <c r="C95" s="15">
        <v>11</v>
      </c>
      <c r="D95" s="17">
        <f t="shared" ref="D95:F101" si="12">C95/C$102</f>
        <v>0.42307692307692307</v>
      </c>
      <c r="E95" s="15">
        <v>11</v>
      </c>
      <c r="F95" s="17">
        <f t="shared" si="12"/>
        <v>0.26829268292682928</v>
      </c>
      <c r="G95" s="15">
        <v>22</v>
      </c>
      <c r="H95" s="17">
        <f t="shared" ref="H95" si="13">G95/G$102</f>
        <v>0.32835820895522388</v>
      </c>
    </row>
    <row r="96" spans="1:8" x14ac:dyDescent="0.3">
      <c r="B96" s="10" t="s">
        <v>63</v>
      </c>
      <c r="C96" s="15">
        <v>5</v>
      </c>
      <c r="D96" s="17">
        <f t="shared" si="12"/>
        <v>0.19230769230769232</v>
      </c>
      <c r="E96" s="15">
        <v>15</v>
      </c>
      <c r="F96" s="17">
        <f t="shared" si="12"/>
        <v>0.36585365853658536</v>
      </c>
      <c r="G96" s="15">
        <v>20</v>
      </c>
      <c r="H96" s="17">
        <f t="shared" ref="H96" si="14">G96/G$102</f>
        <v>0.29850746268656714</v>
      </c>
    </row>
    <row r="97" spans="2:8" x14ac:dyDescent="0.3">
      <c r="B97" s="10" t="s">
        <v>64</v>
      </c>
      <c r="C97" s="18">
        <v>0</v>
      </c>
      <c r="D97" s="17">
        <f t="shared" si="12"/>
        <v>0</v>
      </c>
      <c r="E97" s="15">
        <v>1</v>
      </c>
      <c r="F97" s="17">
        <f t="shared" si="12"/>
        <v>2.4390243902439025E-2</v>
      </c>
      <c r="G97" s="15">
        <v>1</v>
      </c>
      <c r="H97" s="17">
        <f t="shared" ref="H97" si="15">G97/G$102</f>
        <v>1.4925373134328358E-2</v>
      </c>
    </row>
    <row r="98" spans="2:8" x14ac:dyDescent="0.3">
      <c r="B98" s="10" t="s">
        <v>65</v>
      </c>
      <c r="C98" s="18">
        <v>0</v>
      </c>
      <c r="D98" s="17">
        <f t="shared" si="12"/>
        <v>0</v>
      </c>
      <c r="E98" s="15">
        <v>1</v>
      </c>
      <c r="F98" s="17">
        <f t="shared" si="12"/>
        <v>2.4390243902439025E-2</v>
      </c>
      <c r="G98" s="15">
        <v>1</v>
      </c>
      <c r="H98" s="17">
        <f t="shared" ref="H98" si="16">G98/G$102</f>
        <v>1.4925373134328358E-2</v>
      </c>
    </row>
    <row r="99" spans="2:8" x14ac:dyDescent="0.3">
      <c r="B99" s="10" t="s">
        <v>54</v>
      </c>
      <c r="C99" s="18">
        <v>0</v>
      </c>
      <c r="D99" s="17">
        <f t="shared" si="12"/>
        <v>0</v>
      </c>
      <c r="E99" s="18">
        <v>0</v>
      </c>
      <c r="F99" s="17">
        <f t="shared" si="12"/>
        <v>0</v>
      </c>
      <c r="G99" s="18">
        <v>0</v>
      </c>
      <c r="H99" s="17">
        <f t="shared" ref="H99" si="17">G99/G$102</f>
        <v>0</v>
      </c>
    </row>
    <row r="100" spans="2:8" x14ac:dyDescent="0.3">
      <c r="B100" s="10" t="s">
        <v>33</v>
      </c>
      <c r="C100" s="18">
        <v>0</v>
      </c>
      <c r="D100" s="17">
        <f t="shared" si="12"/>
        <v>0</v>
      </c>
      <c r="E100" s="18">
        <v>0</v>
      </c>
      <c r="F100" s="17">
        <f t="shared" si="12"/>
        <v>0</v>
      </c>
      <c r="G100" s="18">
        <v>0</v>
      </c>
      <c r="H100" s="17">
        <f t="shared" ref="H100" si="18">G100/G$102</f>
        <v>0</v>
      </c>
    </row>
    <row r="101" spans="2:8" x14ac:dyDescent="0.3">
      <c r="B101" s="10" t="s">
        <v>34</v>
      </c>
      <c r="C101" s="18">
        <v>0</v>
      </c>
      <c r="D101" s="17">
        <f t="shared" si="12"/>
        <v>0</v>
      </c>
      <c r="E101" s="18">
        <v>2</v>
      </c>
      <c r="F101" s="17">
        <f t="shared" si="12"/>
        <v>4.878048780487805E-2</v>
      </c>
      <c r="G101" s="18">
        <v>2</v>
      </c>
      <c r="H101" s="17">
        <f t="shared" ref="H101" si="19">G101/G$102</f>
        <v>2.9850746268656716E-2</v>
      </c>
    </row>
    <row r="102" spans="2:8" x14ac:dyDescent="0.3">
      <c r="B102" s="6" t="s">
        <v>2</v>
      </c>
      <c r="C102" s="20">
        <v>26</v>
      </c>
      <c r="D102" s="40">
        <v>1</v>
      </c>
      <c r="E102" s="20">
        <v>41</v>
      </c>
      <c r="F102" s="40">
        <v>1</v>
      </c>
      <c r="G102" s="20">
        <v>67</v>
      </c>
      <c r="H102" s="40">
        <v>1</v>
      </c>
    </row>
    <row r="103" spans="2:8" ht="28.8" x14ac:dyDescent="0.3">
      <c r="B103" s="13" t="s">
        <v>59</v>
      </c>
    </row>
  </sheetData>
  <mergeCells count="28">
    <mergeCell ref="B4:B5"/>
    <mergeCell ref="C4:D4"/>
    <mergeCell ref="E4:F4"/>
    <mergeCell ref="G4:H4"/>
    <mergeCell ref="B11:B12"/>
    <mergeCell ref="C11:D11"/>
    <mergeCell ref="E11:F11"/>
    <mergeCell ref="G11:H11"/>
    <mergeCell ref="B19:B20"/>
    <mergeCell ref="C19:D19"/>
    <mergeCell ref="E19:F19"/>
    <mergeCell ref="G19:H19"/>
    <mergeCell ref="B27:B28"/>
    <mergeCell ref="C27:D27"/>
    <mergeCell ref="E27:F27"/>
    <mergeCell ref="G27:H27"/>
    <mergeCell ref="B92:B93"/>
    <mergeCell ref="C92:D92"/>
    <mergeCell ref="E92:F92"/>
    <mergeCell ref="G92:H92"/>
    <mergeCell ref="B51:B52"/>
    <mergeCell ref="C51:D51"/>
    <mergeCell ref="E51:F51"/>
    <mergeCell ref="G51:H51"/>
    <mergeCell ref="B81:B82"/>
    <mergeCell ref="C81:D81"/>
    <mergeCell ref="E81:F81"/>
    <mergeCell ref="G81:H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3"/>
  <sheetViews>
    <sheetView tabSelected="1" topLeftCell="A118" workbookViewId="0">
      <selection activeCell="B11" sqref="B11:B12"/>
    </sheetView>
  </sheetViews>
  <sheetFormatPr defaultRowHeight="14.4" x14ac:dyDescent="0.3"/>
  <cols>
    <col min="2" max="2" width="65.44140625" customWidth="1"/>
  </cols>
  <sheetData>
    <row r="1" spans="1:10" x14ac:dyDescent="0.3">
      <c r="B1" s="1" t="s">
        <v>94</v>
      </c>
    </row>
    <row r="3" spans="1:10" x14ac:dyDescent="0.3">
      <c r="A3" s="2"/>
      <c r="B3" s="1" t="s">
        <v>0</v>
      </c>
    </row>
    <row r="4" spans="1:10" x14ac:dyDescent="0.3">
      <c r="B4" s="46" t="s">
        <v>1</v>
      </c>
      <c r="C4" s="47" t="s">
        <v>74</v>
      </c>
      <c r="D4" s="47"/>
      <c r="E4" s="47" t="s">
        <v>75</v>
      </c>
      <c r="F4" s="47"/>
      <c r="G4" s="47" t="s">
        <v>76</v>
      </c>
      <c r="H4" s="47"/>
      <c r="I4" s="47" t="s">
        <v>2</v>
      </c>
      <c r="J4" s="47"/>
    </row>
    <row r="5" spans="1:10" x14ac:dyDescent="0.3">
      <c r="B5" s="46"/>
      <c r="C5" s="3" t="s">
        <v>3</v>
      </c>
      <c r="D5" s="3" t="s">
        <v>4</v>
      </c>
      <c r="E5" s="3" t="s">
        <v>3</v>
      </c>
      <c r="F5" s="3" t="s">
        <v>4</v>
      </c>
      <c r="G5" s="3" t="s">
        <v>3</v>
      </c>
      <c r="H5" s="3" t="s">
        <v>4</v>
      </c>
      <c r="I5" s="3" t="s">
        <v>3</v>
      </c>
      <c r="J5" s="3" t="s">
        <v>4</v>
      </c>
    </row>
    <row r="6" spans="1:10" x14ac:dyDescent="0.3">
      <c r="B6" s="5" t="s">
        <v>8</v>
      </c>
      <c r="C6" s="19">
        <v>0</v>
      </c>
      <c r="D6" s="16">
        <v>0</v>
      </c>
      <c r="E6" s="19">
        <v>0</v>
      </c>
      <c r="F6" s="16">
        <v>0</v>
      </c>
      <c r="G6" s="19">
        <v>0</v>
      </c>
      <c r="H6" s="16">
        <v>0</v>
      </c>
      <c r="I6" s="19">
        <v>0</v>
      </c>
      <c r="J6" s="16">
        <v>0</v>
      </c>
    </row>
    <row r="7" spans="1:10" x14ac:dyDescent="0.3">
      <c r="B7" s="5" t="s">
        <v>9</v>
      </c>
      <c r="C7" s="15">
        <v>133</v>
      </c>
      <c r="D7" s="16">
        <v>1</v>
      </c>
      <c r="E7" s="15">
        <v>139</v>
      </c>
      <c r="F7" s="16">
        <v>1</v>
      </c>
      <c r="G7" s="15">
        <v>1</v>
      </c>
      <c r="H7" s="16">
        <v>1</v>
      </c>
      <c r="I7" s="15">
        <v>273</v>
      </c>
      <c r="J7" s="16">
        <v>1</v>
      </c>
    </row>
    <row r="8" spans="1:10" x14ac:dyDescent="0.3">
      <c r="B8" s="6" t="s">
        <v>2</v>
      </c>
      <c r="C8" s="20">
        <v>133</v>
      </c>
      <c r="D8" s="7">
        <v>1</v>
      </c>
      <c r="E8" s="20">
        <v>139</v>
      </c>
      <c r="F8" s="7">
        <v>1</v>
      </c>
      <c r="G8" s="20">
        <v>1</v>
      </c>
      <c r="H8" s="7">
        <v>1</v>
      </c>
      <c r="I8" s="20">
        <v>273</v>
      </c>
      <c r="J8" s="7">
        <v>1</v>
      </c>
    </row>
    <row r="10" spans="1:10" x14ac:dyDescent="0.3">
      <c r="A10" s="2"/>
      <c r="B10" s="1" t="s">
        <v>10</v>
      </c>
    </row>
    <row r="11" spans="1:10" x14ac:dyDescent="0.3">
      <c r="B11" s="46" t="s">
        <v>1</v>
      </c>
      <c r="C11" s="47" t="s">
        <v>74</v>
      </c>
      <c r="D11" s="47"/>
      <c r="E11" s="47" t="s">
        <v>75</v>
      </c>
      <c r="F11" s="47"/>
      <c r="G11" s="47" t="s">
        <v>76</v>
      </c>
      <c r="H11" s="47"/>
      <c r="I11" s="47" t="s">
        <v>2</v>
      </c>
      <c r="J11" s="47"/>
    </row>
    <row r="12" spans="1:10" x14ac:dyDescent="0.3">
      <c r="B12" s="46"/>
      <c r="C12" s="3" t="s">
        <v>3</v>
      </c>
      <c r="D12" s="3" t="s">
        <v>4</v>
      </c>
      <c r="E12" s="3" t="s">
        <v>3</v>
      </c>
      <c r="F12" s="3" t="s">
        <v>4</v>
      </c>
      <c r="G12" s="3" t="s">
        <v>3</v>
      </c>
      <c r="H12" s="3" t="s">
        <v>4</v>
      </c>
      <c r="I12" s="3" t="s">
        <v>3</v>
      </c>
      <c r="J12" s="3" t="s">
        <v>4</v>
      </c>
    </row>
    <row r="13" spans="1:10" x14ac:dyDescent="0.3">
      <c r="B13" s="5" t="s">
        <v>8</v>
      </c>
      <c r="C13" s="15">
        <v>4</v>
      </c>
      <c r="D13" s="17">
        <f>C13/C$16</f>
        <v>3.007518796992481E-2</v>
      </c>
      <c r="E13" s="15">
        <v>1</v>
      </c>
      <c r="F13" s="17">
        <f>E13/E$16</f>
        <v>7.1942446043165471E-3</v>
      </c>
      <c r="G13" s="15">
        <v>0</v>
      </c>
      <c r="H13" s="17">
        <f>G13/G$16</f>
        <v>0</v>
      </c>
      <c r="I13" s="15">
        <v>5</v>
      </c>
      <c r="J13" s="17">
        <f>I13/I$16</f>
        <v>1.8315018315018316E-2</v>
      </c>
    </row>
    <row r="14" spans="1:10" x14ac:dyDescent="0.3">
      <c r="B14" s="5" t="s">
        <v>9</v>
      </c>
      <c r="C14" s="15">
        <v>128</v>
      </c>
      <c r="D14" s="17">
        <f t="shared" ref="D14:F15" si="0">C14/C$16</f>
        <v>0.96240601503759393</v>
      </c>
      <c r="E14" s="15">
        <v>138</v>
      </c>
      <c r="F14" s="17">
        <f t="shared" si="0"/>
        <v>0.9928057553956835</v>
      </c>
      <c r="G14" s="15">
        <v>1</v>
      </c>
      <c r="H14" s="17">
        <f t="shared" ref="H14:H15" si="1">G14/G$16</f>
        <v>1</v>
      </c>
      <c r="I14" s="15">
        <v>267</v>
      </c>
      <c r="J14" s="17">
        <f t="shared" ref="J14" si="2">I14/I$16</f>
        <v>0.97802197802197799</v>
      </c>
    </row>
    <row r="15" spans="1:10" x14ac:dyDescent="0.3">
      <c r="B15" s="5" t="s">
        <v>11</v>
      </c>
      <c r="C15" s="15">
        <v>1</v>
      </c>
      <c r="D15" s="17">
        <f t="shared" si="0"/>
        <v>7.5187969924812026E-3</v>
      </c>
      <c r="E15" s="15">
        <v>0</v>
      </c>
      <c r="F15" s="17">
        <f t="shared" si="0"/>
        <v>0</v>
      </c>
      <c r="G15" s="15">
        <v>0</v>
      </c>
      <c r="H15" s="17">
        <f t="shared" si="1"/>
        <v>0</v>
      </c>
      <c r="I15" s="15">
        <v>1</v>
      </c>
      <c r="J15" s="17" t="s">
        <v>66</v>
      </c>
    </row>
    <row r="16" spans="1:10" x14ac:dyDescent="0.3">
      <c r="B16" s="6" t="s">
        <v>2</v>
      </c>
      <c r="C16" s="20">
        <v>133</v>
      </c>
      <c r="D16" s="7">
        <v>1</v>
      </c>
      <c r="E16" s="20">
        <v>139</v>
      </c>
      <c r="F16" s="7">
        <v>1</v>
      </c>
      <c r="G16" s="20">
        <v>1</v>
      </c>
      <c r="H16" s="7">
        <v>1</v>
      </c>
      <c r="I16" s="20">
        <v>273</v>
      </c>
      <c r="J16" s="7">
        <v>1</v>
      </c>
    </row>
    <row r="18" spans="1:10" x14ac:dyDescent="0.3">
      <c r="A18" s="2"/>
      <c r="B18" s="1" t="s">
        <v>12</v>
      </c>
    </row>
    <row r="19" spans="1:10" x14ac:dyDescent="0.3">
      <c r="B19" s="46" t="s">
        <v>1</v>
      </c>
      <c r="C19" s="47" t="s">
        <v>74</v>
      </c>
      <c r="D19" s="47"/>
      <c r="E19" s="47" t="s">
        <v>75</v>
      </c>
      <c r="F19" s="47"/>
      <c r="G19" s="47" t="s">
        <v>76</v>
      </c>
      <c r="H19" s="47"/>
      <c r="I19" s="47" t="s">
        <v>2</v>
      </c>
      <c r="J19" s="47"/>
    </row>
    <row r="20" spans="1:10" x14ac:dyDescent="0.3">
      <c r="B20" s="46"/>
      <c r="C20" s="3" t="s">
        <v>3</v>
      </c>
      <c r="D20" s="3" t="s">
        <v>4</v>
      </c>
      <c r="E20" s="3" t="s">
        <v>3</v>
      </c>
      <c r="F20" s="3" t="s">
        <v>4</v>
      </c>
      <c r="G20" s="3" t="s">
        <v>3</v>
      </c>
      <c r="H20" s="3" t="s">
        <v>4</v>
      </c>
      <c r="I20" s="3" t="s">
        <v>3</v>
      </c>
      <c r="J20" s="3" t="s">
        <v>4</v>
      </c>
    </row>
    <row r="21" spans="1:10" x14ac:dyDescent="0.3">
      <c r="B21" s="5" t="s">
        <v>13</v>
      </c>
      <c r="C21" s="15">
        <v>9</v>
      </c>
      <c r="D21" s="17">
        <f>C21/C$24</f>
        <v>6.7669172932330823E-2</v>
      </c>
      <c r="E21" s="15">
        <v>46</v>
      </c>
      <c r="F21" s="17">
        <f>E21/E$24</f>
        <v>0.33093525179856115</v>
      </c>
      <c r="G21" s="15">
        <v>0</v>
      </c>
      <c r="H21" s="17">
        <f>G21/G$24</f>
        <v>0</v>
      </c>
      <c r="I21" s="15">
        <v>55</v>
      </c>
      <c r="J21" s="17">
        <f>I21/I$24</f>
        <v>0.20146520146520147</v>
      </c>
    </row>
    <row r="22" spans="1:10" x14ac:dyDescent="0.3">
      <c r="B22" s="5" t="s">
        <v>14</v>
      </c>
      <c r="C22" s="15">
        <v>4</v>
      </c>
      <c r="D22" s="17">
        <f t="shared" ref="D22:F23" si="3">C22/C$24</f>
        <v>3.007518796992481E-2</v>
      </c>
      <c r="E22" s="15">
        <v>8</v>
      </c>
      <c r="F22" s="17">
        <f t="shared" si="3"/>
        <v>5.7553956834532377E-2</v>
      </c>
      <c r="G22" s="15">
        <v>0</v>
      </c>
      <c r="H22" s="17">
        <f t="shared" ref="H22:H23" si="4">G22/G$24</f>
        <v>0</v>
      </c>
      <c r="I22" s="15">
        <v>12</v>
      </c>
      <c r="J22" s="17">
        <f t="shared" ref="J22:J23" si="5">I22/I$24</f>
        <v>4.3956043956043959E-2</v>
      </c>
    </row>
    <row r="23" spans="1:10" x14ac:dyDescent="0.3">
      <c r="B23" s="5" t="s">
        <v>8</v>
      </c>
      <c r="C23" s="15">
        <v>120</v>
      </c>
      <c r="D23" s="17">
        <f t="shared" si="3"/>
        <v>0.90225563909774431</v>
      </c>
      <c r="E23" s="15">
        <v>85</v>
      </c>
      <c r="F23" s="17">
        <f t="shared" si="3"/>
        <v>0.61151079136690645</v>
      </c>
      <c r="G23" s="15">
        <v>1</v>
      </c>
      <c r="H23" s="17">
        <f t="shared" si="4"/>
        <v>1</v>
      </c>
      <c r="I23" s="15">
        <v>206</v>
      </c>
      <c r="J23" s="17">
        <f t="shared" si="5"/>
        <v>0.75457875457875456</v>
      </c>
    </row>
    <row r="24" spans="1:10" x14ac:dyDescent="0.3">
      <c r="B24" s="6" t="s">
        <v>2</v>
      </c>
      <c r="C24" s="20">
        <v>133</v>
      </c>
      <c r="D24" s="7">
        <v>1</v>
      </c>
      <c r="E24" s="20">
        <v>139</v>
      </c>
      <c r="F24" s="7">
        <v>1</v>
      </c>
      <c r="G24" s="20">
        <v>1</v>
      </c>
      <c r="H24" s="7">
        <v>1</v>
      </c>
      <c r="I24" s="20">
        <v>273</v>
      </c>
      <c r="J24" s="7">
        <v>1</v>
      </c>
    </row>
    <row r="26" spans="1:10" x14ac:dyDescent="0.3">
      <c r="A26" s="2"/>
      <c r="B26" s="1" t="s">
        <v>15</v>
      </c>
    </row>
    <row r="27" spans="1:10" x14ac:dyDescent="0.3">
      <c r="B27" s="46" t="s">
        <v>1</v>
      </c>
      <c r="C27" s="47" t="s">
        <v>74</v>
      </c>
      <c r="D27" s="47"/>
      <c r="E27" s="47" t="s">
        <v>75</v>
      </c>
      <c r="F27" s="47"/>
      <c r="G27" s="47" t="s">
        <v>76</v>
      </c>
      <c r="H27" s="47"/>
      <c r="I27" s="47" t="s">
        <v>2</v>
      </c>
      <c r="J27" s="47"/>
    </row>
    <row r="28" spans="1:10" x14ac:dyDescent="0.3">
      <c r="B28" s="46"/>
      <c r="C28" s="3" t="s">
        <v>3</v>
      </c>
      <c r="D28" s="3" t="s">
        <v>4</v>
      </c>
      <c r="E28" s="3" t="s">
        <v>3</v>
      </c>
      <c r="F28" s="3" t="s">
        <v>4</v>
      </c>
      <c r="G28" s="3" t="s">
        <v>3</v>
      </c>
      <c r="H28" s="3" t="s">
        <v>4</v>
      </c>
      <c r="I28" s="3" t="s">
        <v>3</v>
      </c>
      <c r="J28" s="3" t="s">
        <v>4</v>
      </c>
    </row>
    <row r="29" spans="1:10" x14ac:dyDescent="0.3">
      <c r="B29" s="5" t="s">
        <v>16</v>
      </c>
      <c r="C29" s="15">
        <v>9</v>
      </c>
      <c r="D29" s="16">
        <v>1</v>
      </c>
      <c r="E29" s="15">
        <v>46</v>
      </c>
      <c r="F29" s="16">
        <v>1</v>
      </c>
      <c r="G29" s="19">
        <v>0</v>
      </c>
      <c r="H29" s="16">
        <v>0</v>
      </c>
      <c r="I29" s="15">
        <v>55</v>
      </c>
      <c r="J29" s="16">
        <v>1</v>
      </c>
    </row>
    <row r="30" spans="1:10" x14ac:dyDescent="0.3">
      <c r="B30" s="8" t="s">
        <v>17</v>
      </c>
      <c r="C30" s="19">
        <v>0</v>
      </c>
      <c r="D30" s="16">
        <v>0</v>
      </c>
      <c r="E30" s="19">
        <v>0</v>
      </c>
      <c r="F30" s="16">
        <v>0</v>
      </c>
      <c r="G30" s="19">
        <v>0</v>
      </c>
      <c r="H30" s="16">
        <v>0</v>
      </c>
      <c r="I30" s="19">
        <v>0</v>
      </c>
      <c r="J30" s="16">
        <v>0</v>
      </c>
    </row>
    <row r="31" spans="1:10" x14ac:dyDescent="0.3">
      <c r="B31" s="5" t="s">
        <v>18</v>
      </c>
      <c r="C31" s="19">
        <v>0</v>
      </c>
      <c r="D31" s="16">
        <v>0</v>
      </c>
      <c r="E31" s="19">
        <v>0</v>
      </c>
      <c r="F31" s="16">
        <v>0</v>
      </c>
      <c r="G31" s="19">
        <v>0</v>
      </c>
      <c r="H31" s="16">
        <v>0</v>
      </c>
      <c r="I31" s="19">
        <v>0</v>
      </c>
      <c r="J31" s="16">
        <v>0</v>
      </c>
    </row>
    <row r="32" spans="1:10" x14ac:dyDescent="0.3">
      <c r="B32" s="5" t="s">
        <v>19</v>
      </c>
      <c r="C32" s="19">
        <v>0</v>
      </c>
      <c r="D32" s="16">
        <v>0</v>
      </c>
      <c r="E32" s="19">
        <v>0</v>
      </c>
      <c r="F32" s="16">
        <v>0</v>
      </c>
      <c r="G32" s="19">
        <v>0</v>
      </c>
      <c r="H32" s="16">
        <v>0</v>
      </c>
      <c r="I32" s="19">
        <v>0</v>
      </c>
      <c r="J32" s="16">
        <v>0</v>
      </c>
    </row>
    <row r="33" spans="2:10" x14ac:dyDescent="0.3">
      <c r="B33" s="5" t="s">
        <v>20</v>
      </c>
      <c r="C33" s="19">
        <v>0</v>
      </c>
      <c r="D33" s="16">
        <v>0</v>
      </c>
      <c r="E33" s="19">
        <v>0</v>
      </c>
      <c r="F33" s="16">
        <v>0</v>
      </c>
      <c r="G33" s="19">
        <v>0</v>
      </c>
      <c r="H33" s="16">
        <v>0</v>
      </c>
      <c r="I33" s="19">
        <v>0</v>
      </c>
      <c r="J33" s="16">
        <v>0</v>
      </c>
    </row>
    <row r="34" spans="2:10" x14ac:dyDescent="0.3">
      <c r="B34" s="5" t="s">
        <v>21</v>
      </c>
      <c r="C34" s="19">
        <v>0</v>
      </c>
      <c r="D34" s="16">
        <v>0</v>
      </c>
      <c r="E34" s="19">
        <v>0</v>
      </c>
      <c r="F34" s="16">
        <v>0</v>
      </c>
      <c r="G34" s="19">
        <v>0</v>
      </c>
      <c r="H34" s="16">
        <v>0</v>
      </c>
      <c r="I34" s="19">
        <v>0</v>
      </c>
      <c r="J34" s="16">
        <v>0</v>
      </c>
    </row>
    <row r="35" spans="2:10" x14ac:dyDescent="0.3">
      <c r="B35" s="5" t="s">
        <v>22</v>
      </c>
      <c r="C35" s="19">
        <v>0</v>
      </c>
      <c r="D35" s="16">
        <v>0</v>
      </c>
      <c r="E35" s="19">
        <v>0</v>
      </c>
      <c r="F35" s="16">
        <v>0</v>
      </c>
      <c r="G35" s="19">
        <v>0</v>
      </c>
      <c r="H35" s="16">
        <v>0</v>
      </c>
      <c r="I35" s="19">
        <v>0</v>
      </c>
      <c r="J35" s="16">
        <v>0</v>
      </c>
    </row>
    <row r="36" spans="2:10" x14ac:dyDescent="0.3">
      <c r="B36" s="5" t="s">
        <v>23</v>
      </c>
      <c r="C36" s="19">
        <v>0</v>
      </c>
      <c r="D36" s="16">
        <v>0</v>
      </c>
      <c r="E36" s="19">
        <v>0</v>
      </c>
      <c r="F36" s="16">
        <v>0</v>
      </c>
      <c r="G36" s="19">
        <v>0</v>
      </c>
      <c r="H36" s="16">
        <v>0</v>
      </c>
      <c r="I36" s="19">
        <v>0</v>
      </c>
      <c r="J36" s="16">
        <v>0</v>
      </c>
    </row>
    <row r="37" spans="2:10" ht="28.8" x14ac:dyDescent="0.3">
      <c r="B37" s="8" t="s">
        <v>24</v>
      </c>
      <c r="C37" s="19">
        <v>0</v>
      </c>
      <c r="D37" s="16">
        <v>0</v>
      </c>
      <c r="E37" s="19">
        <v>0</v>
      </c>
      <c r="F37" s="16">
        <v>0</v>
      </c>
      <c r="G37" s="19">
        <v>0</v>
      </c>
      <c r="H37" s="16">
        <v>0</v>
      </c>
      <c r="I37" s="19">
        <v>0</v>
      </c>
      <c r="J37" s="16">
        <v>0</v>
      </c>
    </row>
    <row r="38" spans="2:10" ht="28.8" x14ac:dyDescent="0.3">
      <c r="B38" s="8" t="s">
        <v>25</v>
      </c>
      <c r="C38" s="19">
        <v>0</v>
      </c>
      <c r="D38" s="16">
        <v>0</v>
      </c>
      <c r="E38" s="19">
        <v>0</v>
      </c>
      <c r="F38" s="16">
        <v>0</v>
      </c>
      <c r="G38" s="19">
        <v>0</v>
      </c>
      <c r="H38" s="16">
        <v>0</v>
      </c>
      <c r="I38" s="19">
        <v>0</v>
      </c>
      <c r="J38" s="16">
        <v>0</v>
      </c>
    </row>
    <row r="39" spans="2:10" x14ac:dyDescent="0.3">
      <c r="B39" s="8" t="s">
        <v>26</v>
      </c>
      <c r="C39" s="19">
        <v>0</v>
      </c>
      <c r="D39" s="16">
        <v>0</v>
      </c>
      <c r="E39" s="19">
        <v>0</v>
      </c>
      <c r="F39" s="16">
        <v>0</v>
      </c>
      <c r="G39" s="19">
        <v>0</v>
      </c>
      <c r="H39" s="16">
        <v>0</v>
      </c>
      <c r="I39" s="19">
        <v>0</v>
      </c>
      <c r="J39" s="16">
        <v>0</v>
      </c>
    </row>
    <row r="40" spans="2:10" ht="28.8" x14ac:dyDescent="0.3">
      <c r="B40" s="8" t="s">
        <v>27</v>
      </c>
      <c r="C40" s="19">
        <v>0</v>
      </c>
      <c r="D40" s="16">
        <v>0</v>
      </c>
      <c r="E40" s="19">
        <v>0</v>
      </c>
      <c r="F40" s="16">
        <v>0</v>
      </c>
      <c r="G40" s="19">
        <v>0</v>
      </c>
      <c r="H40" s="16">
        <v>0</v>
      </c>
      <c r="I40" s="19">
        <v>0</v>
      </c>
      <c r="J40" s="16">
        <v>0</v>
      </c>
    </row>
    <row r="41" spans="2:10" x14ac:dyDescent="0.3">
      <c r="B41" s="8" t="s">
        <v>28</v>
      </c>
      <c r="C41" s="19">
        <v>0</v>
      </c>
      <c r="D41" s="16">
        <v>0</v>
      </c>
      <c r="E41" s="19">
        <v>0</v>
      </c>
      <c r="F41" s="16">
        <v>0</v>
      </c>
      <c r="G41" s="19">
        <v>0</v>
      </c>
      <c r="H41" s="16">
        <v>0</v>
      </c>
      <c r="I41" s="19">
        <v>0</v>
      </c>
      <c r="J41" s="16">
        <v>0</v>
      </c>
    </row>
    <row r="42" spans="2:10" ht="43.2" x14ac:dyDescent="0.3">
      <c r="B42" s="8" t="s">
        <v>29</v>
      </c>
      <c r="C42" s="19">
        <v>0</v>
      </c>
      <c r="D42" s="16">
        <v>0</v>
      </c>
      <c r="E42" s="19">
        <v>0</v>
      </c>
      <c r="F42" s="16">
        <v>0</v>
      </c>
      <c r="G42" s="19">
        <v>0</v>
      </c>
      <c r="H42" s="16">
        <v>0</v>
      </c>
      <c r="I42" s="19">
        <v>0</v>
      </c>
      <c r="J42" s="16">
        <v>0</v>
      </c>
    </row>
    <row r="43" spans="2:10" ht="28.8" x14ac:dyDescent="0.3">
      <c r="B43" s="8" t="s">
        <v>30</v>
      </c>
      <c r="C43" s="19">
        <v>0</v>
      </c>
      <c r="D43" s="16">
        <v>0</v>
      </c>
      <c r="E43" s="19">
        <v>0</v>
      </c>
      <c r="F43" s="16">
        <v>0</v>
      </c>
      <c r="G43" s="19">
        <v>0</v>
      </c>
      <c r="H43" s="16">
        <v>0</v>
      </c>
      <c r="I43" s="19">
        <v>0</v>
      </c>
      <c r="J43" s="16">
        <v>0</v>
      </c>
    </row>
    <row r="44" spans="2:10" ht="28.8" x14ac:dyDescent="0.3">
      <c r="B44" s="8" t="s">
        <v>31</v>
      </c>
      <c r="C44" s="19">
        <v>0</v>
      </c>
      <c r="D44" s="16">
        <v>0</v>
      </c>
      <c r="E44" s="19">
        <v>0</v>
      </c>
      <c r="F44" s="16">
        <v>0</v>
      </c>
      <c r="G44" s="19">
        <v>0</v>
      </c>
      <c r="H44" s="16">
        <v>0</v>
      </c>
      <c r="I44" s="19">
        <v>0</v>
      </c>
      <c r="J44" s="16">
        <v>0</v>
      </c>
    </row>
    <row r="45" spans="2:10" x14ac:dyDescent="0.3">
      <c r="B45" s="5" t="s">
        <v>32</v>
      </c>
      <c r="C45" s="19">
        <v>0</v>
      </c>
      <c r="D45" s="16">
        <v>0</v>
      </c>
      <c r="E45" s="19">
        <v>0</v>
      </c>
      <c r="F45" s="16">
        <v>0</v>
      </c>
      <c r="G45" s="19">
        <v>0</v>
      </c>
      <c r="H45" s="16">
        <v>0</v>
      </c>
      <c r="I45" s="19">
        <v>0</v>
      </c>
      <c r="J45" s="16">
        <v>0</v>
      </c>
    </row>
    <row r="46" spans="2:10" x14ac:dyDescent="0.3">
      <c r="B46" s="5" t="s">
        <v>33</v>
      </c>
      <c r="C46" s="19">
        <v>0</v>
      </c>
      <c r="D46" s="16">
        <v>0</v>
      </c>
      <c r="E46" s="19">
        <v>0</v>
      </c>
      <c r="F46" s="16">
        <v>0</v>
      </c>
      <c r="G46" s="19">
        <v>0</v>
      </c>
      <c r="H46" s="16">
        <v>0</v>
      </c>
      <c r="I46" s="19">
        <v>0</v>
      </c>
      <c r="J46" s="16">
        <v>0</v>
      </c>
    </row>
    <row r="47" spans="2:10" x14ac:dyDescent="0.3">
      <c r="B47" s="5" t="s">
        <v>34</v>
      </c>
      <c r="C47" s="19">
        <v>0</v>
      </c>
      <c r="D47" s="16">
        <v>0</v>
      </c>
      <c r="E47" s="19">
        <v>0</v>
      </c>
      <c r="F47" s="16">
        <v>0</v>
      </c>
      <c r="G47" s="19">
        <v>0</v>
      </c>
      <c r="H47" s="16">
        <v>0</v>
      </c>
      <c r="I47" s="19">
        <v>0</v>
      </c>
      <c r="J47" s="16">
        <v>0</v>
      </c>
    </row>
    <row r="48" spans="2:10" ht="28.8" x14ac:dyDescent="0.3">
      <c r="B48" s="9" t="s">
        <v>35</v>
      </c>
      <c r="C48" s="36"/>
      <c r="D48" s="37"/>
      <c r="E48" s="36"/>
      <c r="F48" s="37"/>
      <c r="G48" s="36"/>
      <c r="H48" s="37"/>
      <c r="I48" s="36"/>
      <c r="J48" s="37"/>
    </row>
    <row r="50" spans="1:10" x14ac:dyDescent="0.3">
      <c r="A50" s="2"/>
      <c r="B50" s="1" t="s">
        <v>36</v>
      </c>
    </row>
    <row r="51" spans="1:10" x14ac:dyDescent="0.3">
      <c r="B51" s="46" t="s">
        <v>1</v>
      </c>
      <c r="C51" s="47" t="s">
        <v>74</v>
      </c>
      <c r="D51" s="47"/>
      <c r="E51" s="47" t="s">
        <v>75</v>
      </c>
      <c r="F51" s="47"/>
      <c r="G51" s="47" t="s">
        <v>76</v>
      </c>
      <c r="H51" s="47"/>
      <c r="I51" s="47" t="s">
        <v>2</v>
      </c>
      <c r="J51" s="47"/>
    </row>
    <row r="52" spans="1:10" x14ac:dyDescent="0.3">
      <c r="B52" s="46"/>
      <c r="C52" s="3" t="s">
        <v>3</v>
      </c>
      <c r="D52" s="3" t="s">
        <v>4</v>
      </c>
      <c r="E52" s="3" t="s">
        <v>3</v>
      </c>
      <c r="F52" s="3" t="s">
        <v>4</v>
      </c>
      <c r="G52" s="3" t="s">
        <v>3</v>
      </c>
      <c r="H52" s="3" t="s">
        <v>4</v>
      </c>
      <c r="I52" s="3" t="s">
        <v>3</v>
      </c>
      <c r="J52" s="3" t="s">
        <v>4</v>
      </c>
    </row>
    <row r="53" spans="1:10" x14ac:dyDescent="0.3">
      <c r="B53" s="10" t="s">
        <v>37</v>
      </c>
      <c r="C53" s="19">
        <v>0</v>
      </c>
      <c r="D53" s="17">
        <f>C53/120</f>
        <v>0</v>
      </c>
      <c r="E53" s="19">
        <v>0</v>
      </c>
      <c r="F53" s="17">
        <f>E53/85</f>
        <v>0</v>
      </c>
      <c r="G53" s="19">
        <v>0</v>
      </c>
      <c r="H53" s="17">
        <f>G53/1</f>
        <v>0</v>
      </c>
      <c r="I53" s="19">
        <v>0</v>
      </c>
      <c r="J53" s="17">
        <f>I53/206</f>
        <v>0</v>
      </c>
    </row>
    <row r="54" spans="1:10" x14ac:dyDescent="0.3">
      <c r="B54" s="10" t="s">
        <v>38</v>
      </c>
      <c r="C54" s="15">
        <v>4</v>
      </c>
      <c r="D54" s="17">
        <f t="shared" ref="D54:D77" si="6">C54/120</f>
        <v>3.3333333333333333E-2</v>
      </c>
      <c r="E54" s="19">
        <v>0</v>
      </c>
      <c r="F54" s="17">
        <f t="shared" ref="F54:F77" si="7">E54/85</f>
        <v>0</v>
      </c>
      <c r="G54" s="19">
        <v>0</v>
      </c>
      <c r="H54" s="17">
        <f t="shared" ref="H54:H77" si="8">G54/1</f>
        <v>0</v>
      </c>
      <c r="I54" s="15">
        <v>4</v>
      </c>
      <c r="J54" s="17">
        <f t="shared" ref="J54:J77" si="9">I54/206</f>
        <v>1.9417475728155338E-2</v>
      </c>
    </row>
    <row r="55" spans="1:10" x14ac:dyDescent="0.3">
      <c r="B55" s="11" t="s">
        <v>39</v>
      </c>
      <c r="C55" s="15">
        <v>2</v>
      </c>
      <c r="D55" s="17">
        <f t="shared" si="6"/>
        <v>1.6666666666666666E-2</v>
      </c>
      <c r="E55" s="15">
        <v>1</v>
      </c>
      <c r="F55" s="17">
        <f t="shared" si="7"/>
        <v>1.1764705882352941E-2</v>
      </c>
      <c r="G55" s="19">
        <v>0</v>
      </c>
      <c r="H55" s="17">
        <f t="shared" si="8"/>
        <v>0</v>
      </c>
      <c r="I55" s="15">
        <v>3</v>
      </c>
      <c r="J55" s="17">
        <f t="shared" si="9"/>
        <v>1.4563106796116505E-2</v>
      </c>
    </row>
    <row r="56" spans="1:10" x14ac:dyDescent="0.3">
      <c r="B56" s="11" t="s">
        <v>40</v>
      </c>
      <c r="C56" s="15">
        <v>5</v>
      </c>
      <c r="D56" s="17">
        <f t="shared" si="6"/>
        <v>4.1666666666666664E-2</v>
      </c>
      <c r="E56" s="15">
        <v>1</v>
      </c>
      <c r="F56" s="17">
        <f t="shared" si="7"/>
        <v>1.1764705882352941E-2</v>
      </c>
      <c r="G56" s="19">
        <v>0</v>
      </c>
      <c r="H56" s="17">
        <f t="shared" si="8"/>
        <v>0</v>
      </c>
      <c r="I56" s="15">
        <v>6</v>
      </c>
      <c r="J56" s="17">
        <f t="shared" si="9"/>
        <v>2.9126213592233011E-2</v>
      </c>
    </row>
    <row r="57" spans="1:10" x14ac:dyDescent="0.3">
      <c r="B57" s="11" t="s">
        <v>41</v>
      </c>
      <c r="C57" s="15">
        <v>6</v>
      </c>
      <c r="D57" s="17">
        <f t="shared" si="6"/>
        <v>0.05</v>
      </c>
      <c r="E57" s="15">
        <v>7</v>
      </c>
      <c r="F57" s="17">
        <f t="shared" si="7"/>
        <v>8.2352941176470587E-2</v>
      </c>
      <c r="G57" s="19">
        <v>0</v>
      </c>
      <c r="H57" s="17">
        <f t="shared" si="8"/>
        <v>0</v>
      </c>
      <c r="I57" s="15">
        <v>13</v>
      </c>
      <c r="J57" s="17">
        <f t="shared" si="9"/>
        <v>6.3106796116504854E-2</v>
      </c>
    </row>
    <row r="58" spans="1:10" x14ac:dyDescent="0.3">
      <c r="B58" s="11" t="s">
        <v>42</v>
      </c>
      <c r="C58" s="15">
        <v>50</v>
      </c>
      <c r="D58" s="17">
        <f t="shared" si="6"/>
        <v>0.41666666666666669</v>
      </c>
      <c r="E58" s="15">
        <v>31</v>
      </c>
      <c r="F58" s="17">
        <f t="shared" si="7"/>
        <v>0.36470588235294116</v>
      </c>
      <c r="G58" s="15">
        <v>1</v>
      </c>
      <c r="H58" s="17">
        <f t="shared" si="8"/>
        <v>1</v>
      </c>
      <c r="I58" s="15">
        <v>82</v>
      </c>
      <c r="J58" s="17">
        <f t="shared" si="9"/>
        <v>0.39805825242718446</v>
      </c>
    </row>
    <row r="59" spans="1:10" x14ac:dyDescent="0.3">
      <c r="B59" s="10" t="s">
        <v>43</v>
      </c>
      <c r="C59" s="19">
        <v>0</v>
      </c>
      <c r="D59" s="17">
        <f t="shared" si="6"/>
        <v>0</v>
      </c>
      <c r="E59" s="19">
        <v>0</v>
      </c>
      <c r="F59" s="17">
        <f t="shared" si="7"/>
        <v>0</v>
      </c>
      <c r="G59" s="19">
        <v>0</v>
      </c>
      <c r="H59" s="17">
        <f t="shared" si="8"/>
        <v>0</v>
      </c>
      <c r="I59" s="15">
        <v>0</v>
      </c>
      <c r="J59" s="17">
        <f t="shared" si="9"/>
        <v>0</v>
      </c>
    </row>
    <row r="60" spans="1:10" x14ac:dyDescent="0.3">
      <c r="B60" s="10" t="s">
        <v>44</v>
      </c>
      <c r="C60" s="15">
        <v>1</v>
      </c>
      <c r="D60" s="17">
        <f t="shared" si="6"/>
        <v>8.3333333333333332E-3</v>
      </c>
      <c r="E60" s="15">
        <v>1</v>
      </c>
      <c r="F60" s="17">
        <f t="shared" si="7"/>
        <v>1.1764705882352941E-2</v>
      </c>
      <c r="G60" s="19">
        <v>0</v>
      </c>
      <c r="H60" s="17">
        <f t="shared" si="8"/>
        <v>0</v>
      </c>
      <c r="I60" s="15">
        <v>2</v>
      </c>
      <c r="J60" s="17">
        <f t="shared" si="9"/>
        <v>9.7087378640776691E-3</v>
      </c>
    </row>
    <row r="61" spans="1:10" x14ac:dyDescent="0.3">
      <c r="B61" s="10" t="s">
        <v>45</v>
      </c>
      <c r="C61" s="19">
        <v>0</v>
      </c>
      <c r="D61" s="17">
        <f t="shared" si="6"/>
        <v>0</v>
      </c>
      <c r="E61" s="19">
        <v>0</v>
      </c>
      <c r="F61" s="17">
        <f t="shared" si="7"/>
        <v>0</v>
      </c>
      <c r="G61" s="19">
        <v>0</v>
      </c>
      <c r="H61" s="17">
        <f t="shared" si="8"/>
        <v>0</v>
      </c>
      <c r="I61" s="19">
        <v>0</v>
      </c>
      <c r="J61" s="17">
        <f t="shared" si="9"/>
        <v>0</v>
      </c>
    </row>
    <row r="62" spans="1:10" x14ac:dyDescent="0.3">
      <c r="B62" s="10" t="s">
        <v>22</v>
      </c>
      <c r="C62" s="19">
        <v>0</v>
      </c>
      <c r="D62" s="17">
        <f t="shared" si="6"/>
        <v>0</v>
      </c>
      <c r="E62" s="19">
        <v>0</v>
      </c>
      <c r="F62" s="17">
        <f t="shared" si="7"/>
        <v>0</v>
      </c>
      <c r="G62" s="19">
        <v>0</v>
      </c>
      <c r="H62" s="17">
        <f t="shared" si="8"/>
        <v>0</v>
      </c>
      <c r="I62" s="19">
        <v>0</v>
      </c>
      <c r="J62" s="17">
        <f t="shared" si="9"/>
        <v>0</v>
      </c>
    </row>
    <row r="63" spans="1:10" ht="28.8" x14ac:dyDescent="0.3">
      <c r="B63" s="11" t="s">
        <v>46</v>
      </c>
      <c r="C63" s="19">
        <v>0</v>
      </c>
      <c r="D63" s="17">
        <f t="shared" si="6"/>
        <v>0</v>
      </c>
      <c r="E63" s="19">
        <v>0</v>
      </c>
      <c r="F63" s="17">
        <f t="shared" si="7"/>
        <v>0</v>
      </c>
      <c r="G63" s="19">
        <v>0</v>
      </c>
      <c r="H63" s="17">
        <f t="shared" si="8"/>
        <v>0</v>
      </c>
      <c r="I63" s="19">
        <v>0</v>
      </c>
      <c r="J63" s="17">
        <f t="shared" si="9"/>
        <v>0</v>
      </c>
    </row>
    <row r="64" spans="1:10" x14ac:dyDescent="0.3">
      <c r="B64" s="10" t="s">
        <v>47</v>
      </c>
      <c r="C64" s="15">
        <v>4</v>
      </c>
      <c r="D64" s="17">
        <f t="shared" si="6"/>
        <v>3.3333333333333333E-2</v>
      </c>
      <c r="E64" s="15">
        <v>3</v>
      </c>
      <c r="F64" s="17">
        <f t="shared" si="7"/>
        <v>3.5294117647058823E-2</v>
      </c>
      <c r="G64" s="19">
        <v>0</v>
      </c>
      <c r="H64" s="17">
        <f t="shared" si="8"/>
        <v>0</v>
      </c>
      <c r="I64" s="15">
        <v>7</v>
      </c>
      <c r="J64" s="17">
        <f t="shared" si="9"/>
        <v>3.3980582524271843E-2</v>
      </c>
    </row>
    <row r="65" spans="1:10" x14ac:dyDescent="0.3">
      <c r="B65" s="10" t="s">
        <v>48</v>
      </c>
      <c r="C65" s="15">
        <v>12</v>
      </c>
      <c r="D65" s="17">
        <f t="shared" si="6"/>
        <v>0.1</v>
      </c>
      <c r="E65" s="15">
        <v>24</v>
      </c>
      <c r="F65" s="17">
        <f t="shared" si="7"/>
        <v>0.28235294117647058</v>
      </c>
      <c r="G65" s="19">
        <v>0</v>
      </c>
      <c r="H65" s="17">
        <f t="shared" si="8"/>
        <v>0</v>
      </c>
      <c r="I65" s="15">
        <v>36</v>
      </c>
      <c r="J65" s="17">
        <f t="shared" si="9"/>
        <v>0.17475728155339806</v>
      </c>
    </row>
    <row r="66" spans="1:10" ht="28.8" x14ac:dyDescent="0.3">
      <c r="B66" s="11" t="s">
        <v>49</v>
      </c>
      <c r="C66" s="15">
        <v>13</v>
      </c>
      <c r="D66" s="17">
        <f t="shared" si="6"/>
        <v>0.10833333333333334</v>
      </c>
      <c r="E66" s="15">
        <v>8</v>
      </c>
      <c r="F66" s="17">
        <f t="shared" si="7"/>
        <v>9.4117647058823528E-2</v>
      </c>
      <c r="G66" s="19">
        <v>0</v>
      </c>
      <c r="H66" s="17">
        <f t="shared" si="8"/>
        <v>0</v>
      </c>
      <c r="I66" s="15">
        <v>21</v>
      </c>
      <c r="J66" s="17">
        <f t="shared" si="9"/>
        <v>0.10194174757281553</v>
      </c>
    </row>
    <row r="67" spans="1:10" x14ac:dyDescent="0.3">
      <c r="B67" s="11" t="s">
        <v>26</v>
      </c>
      <c r="C67" s="15">
        <v>53</v>
      </c>
      <c r="D67" s="17">
        <f t="shared" si="6"/>
        <v>0.44166666666666665</v>
      </c>
      <c r="E67" s="15">
        <v>34</v>
      </c>
      <c r="F67" s="17">
        <f t="shared" si="7"/>
        <v>0.4</v>
      </c>
      <c r="G67" s="19">
        <v>0</v>
      </c>
      <c r="H67" s="17">
        <f t="shared" si="8"/>
        <v>0</v>
      </c>
      <c r="I67" s="15">
        <v>87</v>
      </c>
      <c r="J67" s="17">
        <f t="shared" si="9"/>
        <v>0.42233009708737862</v>
      </c>
    </row>
    <row r="68" spans="1:10" ht="28.8" x14ac:dyDescent="0.3">
      <c r="B68" s="11" t="s">
        <v>27</v>
      </c>
      <c r="C68" s="19">
        <v>0</v>
      </c>
      <c r="D68" s="17">
        <f t="shared" si="6"/>
        <v>0</v>
      </c>
      <c r="E68" s="19">
        <v>0</v>
      </c>
      <c r="F68" s="17">
        <f t="shared" si="7"/>
        <v>0</v>
      </c>
      <c r="G68" s="19">
        <v>0</v>
      </c>
      <c r="H68" s="17">
        <f t="shared" si="8"/>
        <v>0</v>
      </c>
      <c r="I68" s="19">
        <v>0</v>
      </c>
      <c r="J68" s="17">
        <f t="shared" si="9"/>
        <v>0</v>
      </c>
    </row>
    <row r="69" spans="1:10" x14ac:dyDescent="0.3">
      <c r="B69" s="11" t="s">
        <v>50</v>
      </c>
      <c r="C69" s="19">
        <v>0</v>
      </c>
      <c r="D69" s="17">
        <f t="shared" si="6"/>
        <v>0</v>
      </c>
      <c r="E69" s="19">
        <v>0</v>
      </c>
      <c r="F69" s="17">
        <f t="shared" si="7"/>
        <v>0</v>
      </c>
      <c r="G69" s="19">
        <v>0</v>
      </c>
      <c r="H69" s="17">
        <f t="shared" si="8"/>
        <v>0</v>
      </c>
      <c r="I69" s="19">
        <v>0</v>
      </c>
      <c r="J69" s="17">
        <f t="shared" si="9"/>
        <v>0</v>
      </c>
    </row>
    <row r="70" spans="1:10" ht="43.2" x14ac:dyDescent="0.3">
      <c r="B70" s="11" t="s">
        <v>51</v>
      </c>
      <c r="C70" s="19">
        <v>0</v>
      </c>
      <c r="D70" s="17">
        <f t="shared" si="6"/>
        <v>0</v>
      </c>
      <c r="E70" s="19">
        <v>0</v>
      </c>
      <c r="F70" s="17">
        <f t="shared" si="7"/>
        <v>0</v>
      </c>
      <c r="G70" s="19">
        <v>0</v>
      </c>
      <c r="H70" s="17">
        <f t="shared" si="8"/>
        <v>0</v>
      </c>
      <c r="I70" s="19">
        <v>0</v>
      </c>
      <c r="J70" s="17">
        <f t="shared" si="9"/>
        <v>0</v>
      </c>
    </row>
    <row r="71" spans="1:10" ht="28.8" x14ac:dyDescent="0.3">
      <c r="B71" s="11" t="s">
        <v>52</v>
      </c>
      <c r="C71" s="15">
        <v>2</v>
      </c>
      <c r="D71" s="17">
        <f t="shared" si="6"/>
        <v>1.6666666666666666E-2</v>
      </c>
      <c r="E71" s="15">
        <v>1</v>
      </c>
      <c r="F71" s="17">
        <f t="shared" si="7"/>
        <v>1.1764705882352941E-2</v>
      </c>
      <c r="G71" s="15">
        <v>0</v>
      </c>
      <c r="H71" s="17">
        <f t="shared" si="8"/>
        <v>0</v>
      </c>
      <c r="I71" s="15">
        <v>3</v>
      </c>
      <c r="J71" s="17">
        <f t="shared" si="9"/>
        <v>1.4563106796116505E-2</v>
      </c>
    </row>
    <row r="72" spans="1:10" ht="28.8" x14ac:dyDescent="0.3">
      <c r="B72" s="11" t="s">
        <v>53</v>
      </c>
      <c r="C72" s="19">
        <v>0</v>
      </c>
      <c r="D72" s="17">
        <f t="shared" si="6"/>
        <v>0</v>
      </c>
      <c r="E72" s="19">
        <v>0</v>
      </c>
      <c r="F72" s="17">
        <f t="shared" si="7"/>
        <v>0</v>
      </c>
      <c r="G72" s="19">
        <v>0</v>
      </c>
      <c r="H72" s="17">
        <f t="shared" si="8"/>
        <v>0</v>
      </c>
      <c r="I72" s="19">
        <v>0</v>
      </c>
      <c r="J72" s="17">
        <f t="shared" si="9"/>
        <v>0</v>
      </c>
    </row>
    <row r="73" spans="1:10" x14ac:dyDescent="0.3">
      <c r="B73" s="21" t="s">
        <v>67</v>
      </c>
      <c r="C73" s="15">
        <v>6</v>
      </c>
      <c r="D73" s="17">
        <f t="shared" si="6"/>
        <v>0.05</v>
      </c>
      <c r="E73" s="15">
        <v>4</v>
      </c>
      <c r="F73" s="17">
        <f t="shared" si="7"/>
        <v>4.7058823529411764E-2</v>
      </c>
      <c r="G73" s="19">
        <v>0</v>
      </c>
      <c r="H73" s="17">
        <f t="shared" si="8"/>
        <v>0</v>
      </c>
      <c r="I73" s="15">
        <v>10</v>
      </c>
      <c r="J73" s="17">
        <f t="shared" si="9"/>
        <v>4.8543689320388349E-2</v>
      </c>
    </row>
    <row r="74" spans="1:10" ht="28.8" x14ac:dyDescent="0.3">
      <c r="B74" s="21" t="s">
        <v>68</v>
      </c>
      <c r="C74" s="15">
        <v>2</v>
      </c>
      <c r="D74" s="17">
        <f t="shared" si="6"/>
        <v>1.6666666666666666E-2</v>
      </c>
      <c r="E74" s="15">
        <v>7</v>
      </c>
      <c r="F74" s="17">
        <f t="shared" si="7"/>
        <v>8.2352941176470587E-2</v>
      </c>
      <c r="G74" s="19">
        <v>0</v>
      </c>
      <c r="H74" s="17">
        <f t="shared" si="8"/>
        <v>0</v>
      </c>
      <c r="I74" s="15">
        <v>9</v>
      </c>
      <c r="J74" s="17">
        <f t="shared" si="9"/>
        <v>4.3689320388349516E-2</v>
      </c>
    </row>
    <row r="75" spans="1:10" x14ac:dyDescent="0.3">
      <c r="B75" s="11" t="s">
        <v>54</v>
      </c>
      <c r="C75" s="19">
        <v>0</v>
      </c>
      <c r="D75" s="17">
        <f t="shared" si="6"/>
        <v>0</v>
      </c>
      <c r="E75" s="19">
        <v>0</v>
      </c>
      <c r="F75" s="17">
        <f t="shared" si="7"/>
        <v>0</v>
      </c>
      <c r="G75" s="19">
        <v>0</v>
      </c>
      <c r="H75" s="17">
        <f t="shared" si="8"/>
        <v>0</v>
      </c>
      <c r="I75" s="19">
        <v>0</v>
      </c>
      <c r="J75" s="17">
        <f t="shared" si="9"/>
        <v>0</v>
      </c>
    </row>
    <row r="76" spans="1:10" x14ac:dyDescent="0.3">
      <c r="B76" s="10" t="s">
        <v>33</v>
      </c>
      <c r="C76" s="19">
        <v>0</v>
      </c>
      <c r="D76" s="17">
        <f t="shared" si="6"/>
        <v>0</v>
      </c>
      <c r="E76" s="19">
        <v>0</v>
      </c>
      <c r="F76" s="17">
        <f t="shared" si="7"/>
        <v>0</v>
      </c>
      <c r="G76" s="19">
        <v>0</v>
      </c>
      <c r="H76" s="17">
        <f t="shared" si="8"/>
        <v>0</v>
      </c>
      <c r="I76" s="19">
        <v>0</v>
      </c>
      <c r="J76" s="17">
        <f t="shared" si="9"/>
        <v>0</v>
      </c>
    </row>
    <row r="77" spans="1:10" x14ac:dyDescent="0.3">
      <c r="B77" s="11" t="s">
        <v>34</v>
      </c>
      <c r="C77" s="19">
        <v>2</v>
      </c>
      <c r="D77" s="17">
        <f t="shared" si="6"/>
        <v>1.6666666666666666E-2</v>
      </c>
      <c r="E77" s="19">
        <v>1</v>
      </c>
      <c r="F77" s="17">
        <f t="shared" si="7"/>
        <v>1.1764705882352941E-2</v>
      </c>
      <c r="G77" s="19">
        <v>0</v>
      </c>
      <c r="H77" s="17">
        <f t="shared" si="8"/>
        <v>0</v>
      </c>
      <c r="I77" s="19">
        <v>3</v>
      </c>
      <c r="J77" s="17">
        <f t="shared" si="9"/>
        <v>1.4563106796116505E-2</v>
      </c>
    </row>
    <row r="78" spans="1:10" x14ac:dyDescent="0.3">
      <c r="B78" s="12" t="s">
        <v>55</v>
      </c>
    </row>
    <row r="80" spans="1:10" x14ac:dyDescent="0.3">
      <c r="A80" s="2"/>
      <c r="B80" s="1" t="s">
        <v>56</v>
      </c>
    </row>
    <row r="81" spans="1:10" x14ac:dyDescent="0.3">
      <c r="B81" s="46" t="s">
        <v>1</v>
      </c>
      <c r="C81" s="47" t="s">
        <v>74</v>
      </c>
      <c r="D81" s="47"/>
      <c r="E81" s="47" t="s">
        <v>75</v>
      </c>
      <c r="F81" s="47"/>
      <c r="G81" s="47" t="s">
        <v>76</v>
      </c>
      <c r="H81" s="47"/>
      <c r="I81" s="47" t="s">
        <v>2</v>
      </c>
      <c r="J81" s="47"/>
    </row>
    <row r="82" spans="1:10" x14ac:dyDescent="0.3">
      <c r="B82" s="46"/>
      <c r="C82" s="3" t="s">
        <v>3</v>
      </c>
      <c r="D82" s="3" t="s">
        <v>4</v>
      </c>
      <c r="E82" s="3" t="s">
        <v>3</v>
      </c>
      <c r="F82" s="3" t="s">
        <v>4</v>
      </c>
      <c r="G82" s="3" t="s">
        <v>3</v>
      </c>
      <c r="H82" s="3" t="s">
        <v>4</v>
      </c>
      <c r="I82" s="3" t="s">
        <v>3</v>
      </c>
      <c r="J82" s="3" t="s">
        <v>4</v>
      </c>
    </row>
    <row r="83" spans="1:10" x14ac:dyDescent="0.3">
      <c r="B83" s="5" t="s">
        <v>57</v>
      </c>
      <c r="C83" s="15">
        <v>1</v>
      </c>
      <c r="D83" s="17">
        <f>C83/C$88</f>
        <v>7.6923076923076927E-2</v>
      </c>
      <c r="E83" s="15">
        <v>7</v>
      </c>
      <c r="F83" s="17">
        <f>E83/E$88</f>
        <v>0.12962962962962962</v>
      </c>
      <c r="G83" s="15">
        <v>0</v>
      </c>
      <c r="H83" s="16">
        <v>0</v>
      </c>
      <c r="I83" s="15">
        <v>8</v>
      </c>
      <c r="J83" s="17">
        <f>I83/I$88</f>
        <v>0.11940298507462686</v>
      </c>
    </row>
    <row r="84" spans="1:10" x14ac:dyDescent="0.3">
      <c r="B84" s="5" t="s">
        <v>58</v>
      </c>
      <c r="C84" s="15">
        <v>11</v>
      </c>
      <c r="D84" s="17">
        <f t="shared" ref="D84:F87" si="10">C84/C$88</f>
        <v>0.84615384615384615</v>
      </c>
      <c r="E84" s="15">
        <v>47</v>
      </c>
      <c r="F84" s="17">
        <f t="shared" si="10"/>
        <v>0.87037037037037035</v>
      </c>
      <c r="G84" s="15">
        <v>0</v>
      </c>
      <c r="H84" s="16">
        <v>0</v>
      </c>
      <c r="I84" s="15">
        <v>58</v>
      </c>
      <c r="J84" s="17">
        <f t="shared" ref="J84" si="11">I84/I$88</f>
        <v>0.86567164179104472</v>
      </c>
    </row>
    <row r="85" spans="1:10" x14ac:dyDescent="0.3">
      <c r="B85" s="10" t="s">
        <v>33</v>
      </c>
      <c r="C85" s="19">
        <v>0</v>
      </c>
      <c r="D85" s="17">
        <f t="shared" si="10"/>
        <v>0</v>
      </c>
      <c r="E85" s="19">
        <v>0</v>
      </c>
      <c r="F85" s="17">
        <f t="shared" si="10"/>
        <v>0</v>
      </c>
      <c r="G85" s="19">
        <v>0</v>
      </c>
      <c r="H85" s="16">
        <v>0</v>
      </c>
      <c r="I85" s="19">
        <v>0</v>
      </c>
      <c r="J85" s="17">
        <f t="shared" ref="J85" si="12">I85/I$88</f>
        <v>0</v>
      </c>
    </row>
    <row r="86" spans="1:10" x14ac:dyDescent="0.3">
      <c r="B86" s="11" t="s">
        <v>54</v>
      </c>
      <c r="C86" s="19">
        <v>0</v>
      </c>
      <c r="D86" s="17">
        <f t="shared" si="10"/>
        <v>0</v>
      </c>
      <c r="E86" s="19">
        <v>0</v>
      </c>
      <c r="F86" s="17">
        <f t="shared" si="10"/>
        <v>0</v>
      </c>
      <c r="G86" s="19">
        <v>0</v>
      </c>
      <c r="H86" s="16">
        <v>0</v>
      </c>
      <c r="I86" s="19">
        <v>0</v>
      </c>
      <c r="J86" s="17">
        <f t="shared" ref="J86" si="13">I86/I$88</f>
        <v>0</v>
      </c>
    </row>
    <row r="87" spans="1:10" x14ac:dyDescent="0.3">
      <c r="B87" s="11" t="s">
        <v>34</v>
      </c>
      <c r="C87" s="19">
        <v>1</v>
      </c>
      <c r="D87" s="17">
        <f t="shared" si="10"/>
        <v>7.6923076923076927E-2</v>
      </c>
      <c r="E87" s="19">
        <v>0</v>
      </c>
      <c r="F87" s="17">
        <f t="shared" si="10"/>
        <v>0</v>
      </c>
      <c r="G87" s="19">
        <v>0</v>
      </c>
      <c r="H87" s="16">
        <v>0</v>
      </c>
      <c r="I87" s="19">
        <v>1</v>
      </c>
      <c r="J87" s="17">
        <f t="shared" ref="J87" si="14">I87/I$88</f>
        <v>1.4925373134328358E-2</v>
      </c>
    </row>
    <row r="88" spans="1:10" x14ac:dyDescent="0.3">
      <c r="B88" s="6" t="s">
        <v>2</v>
      </c>
      <c r="C88" s="20">
        <v>13</v>
      </c>
      <c r="D88" s="7">
        <v>1</v>
      </c>
      <c r="E88" s="20">
        <v>54</v>
      </c>
      <c r="F88" s="7">
        <v>1</v>
      </c>
      <c r="G88" s="20">
        <v>0</v>
      </c>
      <c r="H88" s="7">
        <v>0</v>
      </c>
      <c r="I88" s="20">
        <v>67</v>
      </c>
      <c r="J88" s="7">
        <v>1</v>
      </c>
    </row>
    <row r="89" spans="1:10" ht="28.8" x14ac:dyDescent="0.3">
      <c r="B89" s="13" t="s">
        <v>59</v>
      </c>
    </row>
    <row r="91" spans="1:10" x14ac:dyDescent="0.3">
      <c r="A91" s="2"/>
      <c r="B91" s="1" t="s">
        <v>60</v>
      </c>
    </row>
    <row r="92" spans="1:10" x14ac:dyDescent="0.3">
      <c r="B92" s="46" t="s">
        <v>1</v>
      </c>
      <c r="C92" s="47" t="s">
        <v>74</v>
      </c>
      <c r="D92" s="47"/>
      <c r="E92" s="47" t="s">
        <v>75</v>
      </c>
      <c r="F92" s="47"/>
      <c r="G92" s="47" t="s">
        <v>76</v>
      </c>
      <c r="H92" s="47"/>
      <c r="I92" s="47" t="s">
        <v>2</v>
      </c>
      <c r="J92" s="47"/>
    </row>
    <row r="93" spans="1:10" x14ac:dyDescent="0.3">
      <c r="B93" s="46"/>
      <c r="C93" s="3" t="s">
        <v>3</v>
      </c>
      <c r="D93" s="3" t="s">
        <v>4</v>
      </c>
      <c r="E93" s="3" t="s">
        <v>3</v>
      </c>
      <c r="F93" s="3" t="s">
        <v>4</v>
      </c>
      <c r="G93" s="3" t="s">
        <v>3</v>
      </c>
      <c r="H93" s="3" t="s">
        <v>4</v>
      </c>
      <c r="I93" s="3" t="s">
        <v>3</v>
      </c>
      <c r="J93" s="3" t="s">
        <v>4</v>
      </c>
    </row>
    <row r="94" spans="1:10" ht="28.8" x14ac:dyDescent="0.3">
      <c r="B94" s="11" t="s">
        <v>61</v>
      </c>
      <c r="C94" s="15">
        <v>4</v>
      </c>
      <c r="D94" s="17">
        <f>C94/C$102</f>
        <v>0.30769230769230771</v>
      </c>
      <c r="E94" s="15">
        <v>17</v>
      </c>
      <c r="F94" s="17">
        <f>E94/E$102</f>
        <v>0.31481481481481483</v>
      </c>
      <c r="G94" s="15">
        <v>0</v>
      </c>
      <c r="H94" s="16">
        <v>0</v>
      </c>
      <c r="I94" s="15">
        <v>21</v>
      </c>
      <c r="J94" s="17">
        <f>I94/I$102</f>
        <v>0.31343283582089554</v>
      </c>
    </row>
    <row r="95" spans="1:10" x14ac:dyDescent="0.3">
      <c r="B95" s="10" t="s">
        <v>62</v>
      </c>
      <c r="C95" s="15">
        <v>3</v>
      </c>
      <c r="D95" s="17">
        <f t="shared" ref="D95:F101" si="15">C95/C$102</f>
        <v>0.23076923076923078</v>
      </c>
      <c r="E95" s="15">
        <v>19</v>
      </c>
      <c r="F95" s="17">
        <f t="shared" si="15"/>
        <v>0.35185185185185186</v>
      </c>
      <c r="G95" s="15">
        <v>0</v>
      </c>
      <c r="H95" s="16">
        <v>0</v>
      </c>
      <c r="I95" s="15">
        <v>22</v>
      </c>
      <c r="J95" s="17">
        <f t="shared" ref="J95" si="16">I95/I$102</f>
        <v>0.32835820895522388</v>
      </c>
    </row>
    <row r="96" spans="1:10" x14ac:dyDescent="0.3">
      <c r="B96" s="10" t="s">
        <v>63</v>
      </c>
      <c r="C96" s="15">
        <v>3</v>
      </c>
      <c r="D96" s="17">
        <f t="shared" si="15"/>
        <v>0.23076923076923078</v>
      </c>
      <c r="E96" s="15">
        <v>17</v>
      </c>
      <c r="F96" s="17">
        <f t="shared" si="15"/>
        <v>0.31481481481481483</v>
      </c>
      <c r="G96" s="15">
        <v>0</v>
      </c>
      <c r="H96" s="16">
        <v>0</v>
      </c>
      <c r="I96" s="15">
        <v>20</v>
      </c>
      <c r="J96" s="17">
        <f t="shared" ref="J96" si="17">I96/I$102</f>
        <v>0.29850746268656714</v>
      </c>
    </row>
    <row r="97" spans="2:10" x14ac:dyDescent="0.3">
      <c r="B97" s="10" t="s">
        <v>64</v>
      </c>
      <c r="C97" s="18">
        <v>0</v>
      </c>
      <c r="D97" s="17">
        <f t="shared" si="15"/>
        <v>0</v>
      </c>
      <c r="E97" s="15">
        <v>1</v>
      </c>
      <c r="F97" s="17">
        <f t="shared" si="15"/>
        <v>1.8518518518518517E-2</v>
      </c>
      <c r="G97" s="18">
        <v>0</v>
      </c>
      <c r="H97" s="16">
        <v>0</v>
      </c>
      <c r="I97" s="15">
        <v>1</v>
      </c>
      <c r="J97" s="17">
        <f t="shared" ref="J97" si="18">I97/I$102</f>
        <v>1.4925373134328358E-2</v>
      </c>
    </row>
    <row r="98" spans="2:10" x14ac:dyDescent="0.3">
      <c r="B98" s="10" t="s">
        <v>65</v>
      </c>
      <c r="C98" s="15">
        <v>1</v>
      </c>
      <c r="D98" s="17">
        <f t="shared" si="15"/>
        <v>7.6923076923076927E-2</v>
      </c>
      <c r="E98" s="18">
        <v>0</v>
      </c>
      <c r="F98" s="17">
        <f t="shared" si="15"/>
        <v>0</v>
      </c>
      <c r="G98" s="18">
        <v>0</v>
      </c>
      <c r="H98" s="16">
        <v>0</v>
      </c>
      <c r="I98" s="15">
        <v>1</v>
      </c>
      <c r="J98" s="17">
        <f t="shared" ref="J98" si="19">I98/I$102</f>
        <v>1.4925373134328358E-2</v>
      </c>
    </row>
    <row r="99" spans="2:10" x14ac:dyDescent="0.3">
      <c r="B99" s="10" t="s">
        <v>54</v>
      </c>
      <c r="C99" s="15">
        <v>0</v>
      </c>
      <c r="D99" s="17">
        <f t="shared" si="15"/>
        <v>0</v>
      </c>
      <c r="E99" s="18">
        <v>0</v>
      </c>
      <c r="F99" s="17">
        <f t="shared" si="15"/>
        <v>0</v>
      </c>
      <c r="G99" s="18">
        <v>0</v>
      </c>
      <c r="H99" s="16">
        <v>0</v>
      </c>
      <c r="I99" s="15">
        <v>0</v>
      </c>
      <c r="J99" s="17">
        <f t="shared" ref="J99" si="20">I99/I$102</f>
        <v>0</v>
      </c>
    </row>
    <row r="100" spans="2:10" x14ac:dyDescent="0.3">
      <c r="B100" s="10" t="s">
        <v>33</v>
      </c>
      <c r="C100" s="15">
        <v>0</v>
      </c>
      <c r="D100" s="17">
        <f t="shared" si="15"/>
        <v>0</v>
      </c>
      <c r="E100" s="18">
        <v>0</v>
      </c>
      <c r="F100" s="17">
        <f t="shared" si="15"/>
        <v>0</v>
      </c>
      <c r="G100" s="18">
        <v>0</v>
      </c>
      <c r="H100" s="16">
        <v>0</v>
      </c>
      <c r="I100" s="15">
        <v>0</v>
      </c>
      <c r="J100" s="17">
        <f t="shared" ref="J100" si="21">I100/I$102</f>
        <v>0</v>
      </c>
    </row>
    <row r="101" spans="2:10" x14ac:dyDescent="0.3">
      <c r="B101" s="10" t="s">
        <v>34</v>
      </c>
      <c r="C101" s="15">
        <v>2</v>
      </c>
      <c r="D101" s="17">
        <f t="shared" si="15"/>
        <v>0.15384615384615385</v>
      </c>
      <c r="E101" s="18">
        <v>0</v>
      </c>
      <c r="F101" s="17">
        <f t="shared" si="15"/>
        <v>0</v>
      </c>
      <c r="G101" s="18">
        <v>0</v>
      </c>
      <c r="H101" s="16">
        <v>0</v>
      </c>
      <c r="I101" s="15">
        <v>2</v>
      </c>
      <c r="J101" s="17">
        <f t="shared" ref="J101" si="22">I101/I$102</f>
        <v>2.9850746268656716E-2</v>
      </c>
    </row>
    <row r="102" spans="2:10" x14ac:dyDescent="0.3">
      <c r="B102" s="6" t="s">
        <v>2</v>
      </c>
      <c r="C102" s="20">
        <v>13</v>
      </c>
      <c r="D102" s="7">
        <v>1</v>
      </c>
      <c r="E102" s="20">
        <v>54</v>
      </c>
      <c r="F102" s="7">
        <v>1</v>
      </c>
      <c r="G102" s="20">
        <v>0</v>
      </c>
      <c r="H102" s="7">
        <v>0</v>
      </c>
      <c r="I102" s="20">
        <v>67</v>
      </c>
      <c r="J102" s="7">
        <v>1</v>
      </c>
    </row>
    <row r="103" spans="2:10" ht="28.8" x14ac:dyDescent="0.3">
      <c r="B103" s="13" t="s">
        <v>59</v>
      </c>
      <c r="C103" s="38"/>
      <c r="D103" s="39"/>
      <c r="E103" s="38"/>
      <c r="F103" s="39"/>
      <c r="G103" s="38"/>
      <c r="H103" s="39"/>
      <c r="I103" s="38"/>
      <c r="J103" s="39"/>
    </row>
  </sheetData>
  <mergeCells count="35">
    <mergeCell ref="B11:B12"/>
    <mergeCell ref="C11:D11"/>
    <mergeCell ref="E11:F11"/>
    <mergeCell ref="G11:H11"/>
    <mergeCell ref="I11:J11"/>
    <mergeCell ref="B4:B5"/>
    <mergeCell ref="C4:D4"/>
    <mergeCell ref="E4:F4"/>
    <mergeCell ref="G4:H4"/>
    <mergeCell ref="I4:J4"/>
    <mergeCell ref="B27:B28"/>
    <mergeCell ref="C27:D27"/>
    <mergeCell ref="E27:F27"/>
    <mergeCell ref="G27:H27"/>
    <mergeCell ref="I27:J27"/>
    <mergeCell ref="B19:B20"/>
    <mergeCell ref="C19:D19"/>
    <mergeCell ref="E19:F19"/>
    <mergeCell ref="G19:H19"/>
    <mergeCell ref="I19:J19"/>
    <mergeCell ref="B81:B82"/>
    <mergeCell ref="C81:D81"/>
    <mergeCell ref="E81:F81"/>
    <mergeCell ref="G81:H81"/>
    <mergeCell ref="I81:J81"/>
    <mergeCell ref="B51:B52"/>
    <mergeCell ref="C51:D51"/>
    <mergeCell ref="E51:F51"/>
    <mergeCell ref="G51:H51"/>
    <mergeCell ref="I51:J51"/>
    <mergeCell ref="B92:B93"/>
    <mergeCell ref="C92:D92"/>
    <mergeCell ref="E92:F92"/>
    <mergeCell ref="G92:H92"/>
    <mergeCell ref="I92:J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3"/>
  <sheetViews>
    <sheetView workbookViewId="0">
      <selection activeCell="C12" sqref="C12"/>
    </sheetView>
  </sheetViews>
  <sheetFormatPr defaultRowHeight="14.4" x14ac:dyDescent="0.3"/>
  <cols>
    <col min="2" max="2" width="65.44140625" customWidth="1"/>
    <col min="3" max="3" width="14.6640625" customWidth="1"/>
    <col min="4" max="4" width="14.109375" customWidth="1"/>
    <col min="5" max="5" width="12.33203125" customWidth="1"/>
    <col min="6" max="6" width="12.44140625" customWidth="1"/>
    <col min="7" max="7" width="11.109375" customWidth="1"/>
    <col min="8" max="8" width="11.33203125" customWidth="1"/>
  </cols>
  <sheetData>
    <row r="1" spans="1:8" x14ac:dyDescent="0.3">
      <c r="B1" s="1" t="s">
        <v>7</v>
      </c>
    </row>
    <row r="3" spans="1:8" x14ac:dyDescent="0.3">
      <c r="A3" s="2"/>
      <c r="B3" s="1" t="s">
        <v>0</v>
      </c>
    </row>
    <row r="4" spans="1:8" x14ac:dyDescent="0.3">
      <c r="B4" s="46" t="s">
        <v>1</v>
      </c>
      <c r="C4" s="47" t="s">
        <v>5</v>
      </c>
      <c r="D4" s="47"/>
      <c r="E4" s="47" t="s">
        <v>6</v>
      </c>
      <c r="F4" s="47"/>
      <c r="G4" s="47" t="s">
        <v>2</v>
      </c>
      <c r="H4" s="47"/>
    </row>
    <row r="5" spans="1:8" x14ac:dyDescent="0.3">
      <c r="B5" s="46"/>
      <c r="C5" s="3" t="s">
        <v>3</v>
      </c>
      <c r="D5" s="3" t="s">
        <v>4</v>
      </c>
      <c r="E5" s="3" t="s">
        <v>3</v>
      </c>
      <c r="F5" s="3" t="s">
        <v>4</v>
      </c>
      <c r="G5" s="3" t="s">
        <v>3</v>
      </c>
      <c r="H5" s="3" t="s">
        <v>4</v>
      </c>
    </row>
    <row r="6" spans="1:8" x14ac:dyDescent="0.3">
      <c r="B6" s="5" t="s">
        <v>8</v>
      </c>
      <c r="C6" s="15">
        <v>0</v>
      </c>
      <c r="D6" s="16">
        <v>0</v>
      </c>
      <c r="E6" s="15">
        <v>0</v>
      </c>
      <c r="F6" s="16">
        <v>0</v>
      </c>
      <c r="G6" s="15">
        <v>0</v>
      </c>
      <c r="H6" s="16">
        <v>0</v>
      </c>
    </row>
    <row r="7" spans="1:8" x14ac:dyDescent="0.3">
      <c r="B7" s="5" t="s">
        <v>9</v>
      </c>
      <c r="C7" s="15">
        <v>39</v>
      </c>
      <c r="D7" s="16">
        <v>1</v>
      </c>
      <c r="E7" s="15">
        <v>234</v>
      </c>
      <c r="F7" s="16">
        <v>1</v>
      </c>
      <c r="G7" s="15">
        <v>273</v>
      </c>
      <c r="H7" s="16">
        <v>1</v>
      </c>
    </row>
    <row r="8" spans="1:8" x14ac:dyDescent="0.3">
      <c r="B8" s="6" t="s">
        <v>2</v>
      </c>
      <c r="C8" s="4">
        <v>39</v>
      </c>
      <c r="D8" s="7">
        <v>1</v>
      </c>
      <c r="E8" s="4">
        <v>234</v>
      </c>
      <c r="F8" s="7">
        <v>1</v>
      </c>
      <c r="G8" s="4">
        <v>273</v>
      </c>
      <c r="H8" s="7">
        <v>1</v>
      </c>
    </row>
    <row r="10" spans="1:8" x14ac:dyDescent="0.3">
      <c r="A10" s="2"/>
      <c r="B10" s="1" t="s">
        <v>10</v>
      </c>
    </row>
    <row r="11" spans="1:8" x14ac:dyDescent="0.3">
      <c r="B11" s="46" t="s">
        <v>1</v>
      </c>
      <c r="C11" s="47" t="s">
        <v>5</v>
      </c>
      <c r="D11" s="47"/>
      <c r="E11" s="47" t="s">
        <v>6</v>
      </c>
      <c r="F11" s="47"/>
      <c r="G11" s="47" t="s">
        <v>2</v>
      </c>
      <c r="H11" s="47"/>
    </row>
    <row r="12" spans="1:8" x14ac:dyDescent="0.3">
      <c r="B12" s="46"/>
      <c r="C12" s="3" t="s">
        <v>3</v>
      </c>
      <c r="D12" s="3" t="s">
        <v>4</v>
      </c>
      <c r="E12" s="3" t="s">
        <v>3</v>
      </c>
      <c r="F12" s="3" t="s">
        <v>4</v>
      </c>
      <c r="G12" s="3" t="s">
        <v>3</v>
      </c>
      <c r="H12" s="3" t="s">
        <v>4</v>
      </c>
    </row>
    <row r="13" spans="1:8" x14ac:dyDescent="0.3">
      <c r="B13" s="5" t="s">
        <v>8</v>
      </c>
      <c r="C13" s="15">
        <v>2</v>
      </c>
      <c r="D13" s="17">
        <f>C13/C$16</f>
        <v>5.128205128205128E-2</v>
      </c>
      <c r="E13" s="15">
        <v>3</v>
      </c>
      <c r="F13" s="17">
        <f>E13/E$16</f>
        <v>1.282051282051282E-2</v>
      </c>
      <c r="G13" s="15">
        <v>5</v>
      </c>
      <c r="H13" s="17">
        <f>G13/G$16</f>
        <v>1.8315018315018316E-2</v>
      </c>
    </row>
    <row r="14" spans="1:8" x14ac:dyDescent="0.3">
      <c r="B14" s="5" t="s">
        <v>9</v>
      </c>
      <c r="C14" s="15">
        <v>37</v>
      </c>
      <c r="D14" s="17">
        <f t="shared" ref="D14:D15" si="0">C14/C$16</f>
        <v>0.94871794871794868</v>
      </c>
      <c r="E14" s="15">
        <v>230</v>
      </c>
      <c r="F14" s="17">
        <f t="shared" ref="F14" si="1">E14/E$16</f>
        <v>0.98290598290598286</v>
      </c>
      <c r="G14" s="15">
        <v>267</v>
      </c>
      <c r="H14" s="17">
        <f>G14/G$16</f>
        <v>0.97802197802197799</v>
      </c>
    </row>
    <row r="15" spans="1:8" x14ac:dyDescent="0.3">
      <c r="B15" s="5" t="s">
        <v>11</v>
      </c>
      <c r="C15" s="15">
        <v>0</v>
      </c>
      <c r="D15" s="17">
        <f t="shared" si="0"/>
        <v>0</v>
      </c>
      <c r="E15" s="15">
        <v>1</v>
      </c>
      <c r="F15" s="17" t="s">
        <v>66</v>
      </c>
      <c r="G15" s="15">
        <v>1</v>
      </c>
      <c r="H15" s="17" t="s">
        <v>66</v>
      </c>
    </row>
    <row r="16" spans="1:8" x14ac:dyDescent="0.3">
      <c r="B16" s="6" t="s">
        <v>2</v>
      </c>
      <c r="C16" s="4">
        <v>39</v>
      </c>
      <c r="D16" s="7">
        <v>1</v>
      </c>
      <c r="E16" s="4">
        <v>234</v>
      </c>
      <c r="F16" s="7">
        <v>1</v>
      </c>
      <c r="G16" s="4">
        <v>273</v>
      </c>
      <c r="H16" s="7">
        <v>1</v>
      </c>
    </row>
    <row r="18" spans="1:8" x14ac:dyDescent="0.3">
      <c r="A18" s="2"/>
      <c r="B18" s="1" t="s">
        <v>12</v>
      </c>
    </row>
    <row r="19" spans="1:8" x14ac:dyDescent="0.3">
      <c r="B19" s="46" t="s">
        <v>1</v>
      </c>
      <c r="C19" s="47" t="s">
        <v>5</v>
      </c>
      <c r="D19" s="47"/>
      <c r="E19" s="47" t="s">
        <v>6</v>
      </c>
      <c r="F19" s="47"/>
      <c r="G19" s="47" t="s">
        <v>2</v>
      </c>
      <c r="H19" s="47"/>
    </row>
    <row r="20" spans="1:8" x14ac:dyDescent="0.3">
      <c r="B20" s="46"/>
      <c r="C20" s="3" t="s">
        <v>3</v>
      </c>
      <c r="D20" s="3" t="s">
        <v>4</v>
      </c>
      <c r="E20" s="3" t="s">
        <v>3</v>
      </c>
      <c r="F20" s="3" t="s">
        <v>4</v>
      </c>
      <c r="G20" s="3" t="s">
        <v>3</v>
      </c>
      <c r="H20" s="3" t="s">
        <v>4</v>
      </c>
    </row>
    <row r="21" spans="1:8" x14ac:dyDescent="0.3">
      <c r="B21" s="5" t="s">
        <v>13</v>
      </c>
      <c r="C21" s="15">
        <v>3</v>
      </c>
      <c r="D21" s="17">
        <f>C21/C$24</f>
        <v>7.6923076923076927E-2</v>
      </c>
      <c r="E21" s="15">
        <v>52</v>
      </c>
      <c r="F21" s="17">
        <f>E21/E$24</f>
        <v>0.22222222222222221</v>
      </c>
      <c r="G21" s="15">
        <v>55</v>
      </c>
      <c r="H21" s="17">
        <f>G21/G$24</f>
        <v>0.20146520146520147</v>
      </c>
    </row>
    <row r="22" spans="1:8" x14ac:dyDescent="0.3">
      <c r="B22" s="5" t="s">
        <v>14</v>
      </c>
      <c r="C22" s="15">
        <v>1</v>
      </c>
      <c r="D22" s="17">
        <f t="shared" ref="D22:D23" si="2">C22/C$24</f>
        <v>2.564102564102564E-2</v>
      </c>
      <c r="E22" s="15">
        <v>11</v>
      </c>
      <c r="F22" s="17">
        <f t="shared" ref="F22:F23" si="3">E22/E$24</f>
        <v>4.7008547008547008E-2</v>
      </c>
      <c r="G22" s="15">
        <v>12</v>
      </c>
      <c r="H22" s="17">
        <f t="shared" ref="H22:H23" si="4">G22/G$24</f>
        <v>4.3956043956043959E-2</v>
      </c>
    </row>
    <row r="23" spans="1:8" x14ac:dyDescent="0.3">
      <c r="B23" s="5" t="s">
        <v>8</v>
      </c>
      <c r="C23" s="15">
        <v>35</v>
      </c>
      <c r="D23" s="17">
        <f t="shared" si="2"/>
        <v>0.89743589743589747</v>
      </c>
      <c r="E23" s="15">
        <v>171</v>
      </c>
      <c r="F23" s="17">
        <f t="shared" si="3"/>
        <v>0.73076923076923073</v>
      </c>
      <c r="G23" s="15">
        <v>206</v>
      </c>
      <c r="H23" s="17">
        <f t="shared" si="4"/>
        <v>0.75457875457875456</v>
      </c>
    </row>
    <row r="24" spans="1:8" x14ac:dyDescent="0.3">
      <c r="B24" s="6" t="s">
        <v>2</v>
      </c>
      <c r="C24" s="4">
        <v>39</v>
      </c>
      <c r="D24" s="7">
        <v>1</v>
      </c>
      <c r="E24" s="4">
        <v>234</v>
      </c>
      <c r="F24" s="7">
        <v>1</v>
      </c>
      <c r="G24" s="4">
        <v>273</v>
      </c>
      <c r="H24" s="7">
        <v>1</v>
      </c>
    </row>
    <row r="26" spans="1:8" x14ac:dyDescent="0.3">
      <c r="A26" s="2"/>
      <c r="B26" s="1" t="s">
        <v>15</v>
      </c>
    </row>
    <row r="27" spans="1:8" x14ac:dyDescent="0.3">
      <c r="B27" s="46" t="s">
        <v>1</v>
      </c>
      <c r="C27" s="47" t="s">
        <v>5</v>
      </c>
      <c r="D27" s="47"/>
      <c r="E27" s="47" t="s">
        <v>6</v>
      </c>
      <c r="F27" s="47"/>
      <c r="G27" s="47" t="s">
        <v>2</v>
      </c>
      <c r="H27" s="47"/>
    </row>
    <row r="28" spans="1:8" x14ac:dyDescent="0.3">
      <c r="B28" s="46"/>
      <c r="C28" s="3" t="s">
        <v>3</v>
      </c>
      <c r="D28" s="3" t="s">
        <v>4</v>
      </c>
      <c r="E28" s="3" t="s">
        <v>3</v>
      </c>
      <c r="F28" s="3" t="s">
        <v>4</v>
      </c>
      <c r="G28" s="3" t="s">
        <v>3</v>
      </c>
      <c r="H28" s="3" t="s">
        <v>4</v>
      </c>
    </row>
    <row r="29" spans="1:8" x14ac:dyDescent="0.3">
      <c r="B29" s="5" t="s">
        <v>16</v>
      </c>
      <c r="C29" s="19">
        <v>3</v>
      </c>
      <c r="D29" s="16">
        <v>1</v>
      </c>
      <c r="E29" s="19">
        <v>52</v>
      </c>
      <c r="F29" s="16">
        <v>1</v>
      </c>
      <c r="G29" s="19">
        <v>55</v>
      </c>
      <c r="H29" s="16">
        <v>1</v>
      </c>
    </row>
    <row r="30" spans="1:8" x14ac:dyDescent="0.3">
      <c r="B30" s="8" t="s">
        <v>17</v>
      </c>
      <c r="C30" s="19">
        <v>0</v>
      </c>
      <c r="D30" s="16">
        <v>0</v>
      </c>
      <c r="E30" s="19">
        <v>0</v>
      </c>
      <c r="F30" s="16">
        <v>0</v>
      </c>
      <c r="G30" s="19">
        <v>0</v>
      </c>
      <c r="H30" s="16">
        <v>0</v>
      </c>
    </row>
    <row r="31" spans="1:8" x14ac:dyDescent="0.3">
      <c r="B31" s="5" t="s">
        <v>18</v>
      </c>
      <c r="C31" s="19">
        <v>0</v>
      </c>
      <c r="D31" s="16">
        <v>0</v>
      </c>
      <c r="E31" s="19">
        <v>0</v>
      </c>
      <c r="F31" s="16">
        <v>0</v>
      </c>
      <c r="G31" s="19">
        <v>0</v>
      </c>
      <c r="H31" s="16">
        <v>0</v>
      </c>
    </row>
    <row r="32" spans="1:8" x14ac:dyDescent="0.3">
      <c r="B32" s="5" t="s">
        <v>19</v>
      </c>
      <c r="C32" s="19">
        <v>0</v>
      </c>
      <c r="D32" s="16">
        <v>0</v>
      </c>
      <c r="E32" s="19">
        <v>0</v>
      </c>
      <c r="F32" s="16">
        <v>0</v>
      </c>
      <c r="G32" s="19">
        <v>0</v>
      </c>
      <c r="H32" s="16">
        <v>0</v>
      </c>
    </row>
    <row r="33" spans="2:8" x14ac:dyDescent="0.3">
      <c r="B33" s="5" t="s">
        <v>20</v>
      </c>
      <c r="C33" s="19">
        <v>0</v>
      </c>
      <c r="D33" s="16">
        <v>0</v>
      </c>
      <c r="E33" s="19">
        <v>0</v>
      </c>
      <c r="F33" s="16">
        <v>0</v>
      </c>
      <c r="G33" s="19">
        <v>0</v>
      </c>
      <c r="H33" s="16">
        <v>0</v>
      </c>
    </row>
    <row r="34" spans="2:8" x14ac:dyDescent="0.3">
      <c r="B34" s="5" t="s">
        <v>21</v>
      </c>
      <c r="C34" s="19">
        <v>0</v>
      </c>
      <c r="D34" s="16">
        <v>0</v>
      </c>
      <c r="E34" s="19">
        <v>0</v>
      </c>
      <c r="F34" s="16">
        <v>0</v>
      </c>
      <c r="G34" s="19">
        <v>0</v>
      </c>
      <c r="H34" s="16">
        <v>0</v>
      </c>
    </row>
    <row r="35" spans="2:8" x14ac:dyDescent="0.3">
      <c r="B35" s="5" t="s">
        <v>22</v>
      </c>
      <c r="C35" s="19">
        <v>0</v>
      </c>
      <c r="D35" s="16">
        <v>0</v>
      </c>
      <c r="E35" s="19">
        <v>0</v>
      </c>
      <c r="F35" s="16">
        <v>0</v>
      </c>
      <c r="G35" s="19">
        <v>0</v>
      </c>
      <c r="H35" s="16">
        <v>0</v>
      </c>
    </row>
    <row r="36" spans="2:8" x14ac:dyDescent="0.3">
      <c r="B36" s="5" t="s">
        <v>23</v>
      </c>
      <c r="C36" s="19">
        <v>0</v>
      </c>
      <c r="D36" s="16">
        <v>0</v>
      </c>
      <c r="E36" s="19">
        <v>0</v>
      </c>
      <c r="F36" s="16">
        <v>0</v>
      </c>
      <c r="G36" s="19">
        <v>0</v>
      </c>
      <c r="H36" s="16">
        <v>0</v>
      </c>
    </row>
    <row r="37" spans="2:8" ht="28.8" x14ac:dyDescent="0.3">
      <c r="B37" s="8" t="s">
        <v>24</v>
      </c>
      <c r="C37" s="19">
        <v>0</v>
      </c>
      <c r="D37" s="16">
        <v>0</v>
      </c>
      <c r="E37" s="19">
        <v>0</v>
      </c>
      <c r="F37" s="16">
        <v>0</v>
      </c>
      <c r="G37" s="19">
        <v>0</v>
      </c>
      <c r="H37" s="16">
        <v>0</v>
      </c>
    </row>
    <row r="38" spans="2:8" ht="28.8" x14ac:dyDescent="0.3">
      <c r="B38" s="8" t="s">
        <v>25</v>
      </c>
      <c r="C38" s="19">
        <v>0</v>
      </c>
      <c r="D38" s="16">
        <v>0</v>
      </c>
      <c r="E38" s="19">
        <v>0</v>
      </c>
      <c r="F38" s="16">
        <v>0</v>
      </c>
      <c r="G38" s="19">
        <v>0</v>
      </c>
      <c r="H38" s="16">
        <v>0</v>
      </c>
    </row>
    <row r="39" spans="2:8" x14ac:dyDescent="0.3">
      <c r="B39" s="8" t="s">
        <v>26</v>
      </c>
      <c r="C39" s="19">
        <v>0</v>
      </c>
      <c r="D39" s="16">
        <v>0</v>
      </c>
      <c r="E39" s="19">
        <v>0</v>
      </c>
      <c r="F39" s="16">
        <v>0</v>
      </c>
      <c r="G39" s="19">
        <v>0</v>
      </c>
      <c r="H39" s="16">
        <v>0</v>
      </c>
    </row>
    <row r="40" spans="2:8" ht="28.8" x14ac:dyDescent="0.3">
      <c r="B40" s="8" t="s">
        <v>27</v>
      </c>
      <c r="C40" s="19">
        <v>0</v>
      </c>
      <c r="D40" s="16">
        <v>0</v>
      </c>
      <c r="E40" s="19">
        <v>0</v>
      </c>
      <c r="F40" s="16">
        <v>0</v>
      </c>
      <c r="G40" s="19">
        <v>0</v>
      </c>
      <c r="H40" s="16">
        <v>0</v>
      </c>
    </row>
    <row r="41" spans="2:8" x14ac:dyDescent="0.3">
      <c r="B41" s="8" t="s">
        <v>28</v>
      </c>
      <c r="C41" s="19">
        <v>0</v>
      </c>
      <c r="D41" s="16">
        <v>0</v>
      </c>
      <c r="E41" s="19">
        <v>0</v>
      </c>
      <c r="F41" s="16">
        <v>0</v>
      </c>
      <c r="G41" s="19">
        <v>0</v>
      </c>
      <c r="H41" s="16">
        <v>0</v>
      </c>
    </row>
    <row r="42" spans="2:8" ht="43.2" x14ac:dyDescent="0.3">
      <c r="B42" s="8" t="s">
        <v>29</v>
      </c>
      <c r="C42" s="19">
        <v>0</v>
      </c>
      <c r="D42" s="16">
        <v>0</v>
      </c>
      <c r="E42" s="19">
        <v>0</v>
      </c>
      <c r="F42" s="16">
        <v>0</v>
      </c>
      <c r="G42" s="19">
        <v>0</v>
      </c>
      <c r="H42" s="16">
        <v>0</v>
      </c>
    </row>
    <row r="43" spans="2:8" ht="28.8" x14ac:dyDescent="0.3">
      <c r="B43" s="8" t="s">
        <v>30</v>
      </c>
      <c r="C43" s="19">
        <v>0</v>
      </c>
      <c r="D43" s="16">
        <v>0</v>
      </c>
      <c r="E43" s="19">
        <v>0</v>
      </c>
      <c r="F43" s="16">
        <v>0</v>
      </c>
      <c r="G43" s="19">
        <v>0</v>
      </c>
      <c r="H43" s="16">
        <v>0</v>
      </c>
    </row>
    <row r="44" spans="2:8" ht="28.8" x14ac:dyDescent="0.3">
      <c r="B44" s="8" t="s">
        <v>31</v>
      </c>
      <c r="C44" s="19">
        <v>0</v>
      </c>
      <c r="D44" s="16">
        <v>0</v>
      </c>
      <c r="E44" s="19">
        <v>0</v>
      </c>
      <c r="F44" s="16">
        <v>0</v>
      </c>
      <c r="G44" s="19">
        <v>0</v>
      </c>
      <c r="H44" s="16">
        <v>0</v>
      </c>
    </row>
    <row r="45" spans="2:8" x14ac:dyDescent="0.3">
      <c r="B45" s="5" t="s">
        <v>32</v>
      </c>
      <c r="C45" s="19">
        <v>0</v>
      </c>
      <c r="D45" s="16">
        <v>0</v>
      </c>
      <c r="E45" s="19">
        <v>0</v>
      </c>
      <c r="F45" s="16">
        <v>0</v>
      </c>
      <c r="G45" s="19">
        <v>0</v>
      </c>
      <c r="H45" s="16">
        <v>0</v>
      </c>
    </row>
    <row r="46" spans="2:8" x14ac:dyDescent="0.3">
      <c r="B46" s="5" t="s">
        <v>33</v>
      </c>
      <c r="C46" s="19">
        <v>0</v>
      </c>
      <c r="D46" s="16">
        <v>0</v>
      </c>
      <c r="E46" s="19">
        <v>0</v>
      </c>
      <c r="F46" s="16">
        <v>0</v>
      </c>
      <c r="G46" s="19">
        <v>0</v>
      </c>
      <c r="H46" s="16">
        <v>0</v>
      </c>
    </row>
    <row r="47" spans="2:8" x14ac:dyDescent="0.3">
      <c r="B47" s="5" t="s">
        <v>34</v>
      </c>
      <c r="C47" s="19">
        <v>0</v>
      </c>
      <c r="D47" s="16">
        <v>0</v>
      </c>
      <c r="E47" s="19">
        <v>0</v>
      </c>
      <c r="F47" s="16">
        <v>0</v>
      </c>
      <c r="G47" s="19">
        <v>0</v>
      </c>
      <c r="H47" s="16">
        <v>0</v>
      </c>
    </row>
    <row r="48" spans="2:8" ht="28.8" x14ac:dyDescent="0.3">
      <c r="B48" s="9" t="s">
        <v>35</v>
      </c>
      <c r="D48" s="14"/>
      <c r="F48" s="14"/>
      <c r="H48" s="14"/>
    </row>
    <row r="50" spans="1:8" x14ac:dyDescent="0.3">
      <c r="A50" s="2"/>
      <c r="B50" s="1" t="s">
        <v>36</v>
      </c>
    </row>
    <row r="51" spans="1:8" x14ac:dyDescent="0.3">
      <c r="B51" s="46" t="s">
        <v>1</v>
      </c>
      <c r="C51" s="47" t="s">
        <v>5</v>
      </c>
      <c r="D51" s="47"/>
      <c r="E51" s="47" t="s">
        <v>6</v>
      </c>
      <c r="F51" s="47"/>
      <c r="G51" s="47" t="s">
        <v>2</v>
      </c>
      <c r="H51" s="47"/>
    </row>
    <row r="52" spans="1:8" x14ac:dyDescent="0.3">
      <c r="B52" s="46"/>
      <c r="C52" s="3" t="s">
        <v>3</v>
      </c>
      <c r="D52" s="3" t="s">
        <v>4</v>
      </c>
      <c r="E52" s="3" t="s">
        <v>3</v>
      </c>
      <c r="F52" s="3" t="s">
        <v>4</v>
      </c>
      <c r="G52" s="3" t="s">
        <v>3</v>
      </c>
      <c r="H52" s="3" t="s">
        <v>4</v>
      </c>
    </row>
    <row r="53" spans="1:8" x14ac:dyDescent="0.3">
      <c r="B53" s="10" t="s">
        <v>37</v>
      </c>
      <c r="C53" s="19">
        <v>0</v>
      </c>
      <c r="D53" s="17">
        <f>C53/35</f>
        <v>0</v>
      </c>
      <c r="E53" s="19">
        <v>0</v>
      </c>
      <c r="F53" s="17">
        <f>E53/171</f>
        <v>0</v>
      </c>
      <c r="G53" s="19">
        <v>0</v>
      </c>
      <c r="H53" s="17">
        <f>G53/206</f>
        <v>0</v>
      </c>
    </row>
    <row r="54" spans="1:8" x14ac:dyDescent="0.3">
      <c r="B54" s="10" t="s">
        <v>38</v>
      </c>
      <c r="C54" s="15">
        <v>1</v>
      </c>
      <c r="D54" s="17">
        <f t="shared" ref="D54:D77" si="5">C54/35</f>
        <v>2.8571428571428571E-2</v>
      </c>
      <c r="E54" s="15">
        <v>3</v>
      </c>
      <c r="F54" s="17">
        <f t="shared" ref="F54:F77" si="6">E54/171</f>
        <v>1.7543859649122806E-2</v>
      </c>
      <c r="G54" s="15">
        <v>4</v>
      </c>
      <c r="H54" s="17">
        <f t="shared" ref="H54:H77" si="7">G54/206</f>
        <v>1.9417475728155338E-2</v>
      </c>
    </row>
    <row r="55" spans="1:8" x14ac:dyDescent="0.3">
      <c r="B55" s="11" t="s">
        <v>39</v>
      </c>
      <c r="C55" s="15">
        <v>0</v>
      </c>
      <c r="D55" s="17">
        <f t="shared" si="5"/>
        <v>0</v>
      </c>
      <c r="E55" s="15">
        <v>3</v>
      </c>
      <c r="F55" s="17">
        <f t="shared" si="6"/>
        <v>1.7543859649122806E-2</v>
      </c>
      <c r="G55" s="15">
        <v>3</v>
      </c>
      <c r="H55" s="17">
        <f t="shared" si="7"/>
        <v>1.4563106796116505E-2</v>
      </c>
    </row>
    <row r="56" spans="1:8" x14ac:dyDescent="0.3">
      <c r="B56" s="11" t="s">
        <v>40</v>
      </c>
      <c r="C56" s="15">
        <v>1</v>
      </c>
      <c r="D56" s="17">
        <f t="shared" si="5"/>
        <v>2.8571428571428571E-2</v>
      </c>
      <c r="E56" s="15">
        <v>5</v>
      </c>
      <c r="F56" s="17">
        <f t="shared" si="6"/>
        <v>2.9239766081871343E-2</v>
      </c>
      <c r="G56" s="15">
        <v>6</v>
      </c>
      <c r="H56" s="17">
        <f t="shared" si="7"/>
        <v>2.9126213592233011E-2</v>
      </c>
    </row>
    <row r="57" spans="1:8" x14ac:dyDescent="0.3">
      <c r="B57" s="11" t="s">
        <v>41</v>
      </c>
      <c r="C57" s="15">
        <v>4</v>
      </c>
      <c r="D57" s="17">
        <f t="shared" si="5"/>
        <v>0.11428571428571428</v>
      </c>
      <c r="E57" s="15">
        <v>9</v>
      </c>
      <c r="F57" s="17">
        <f t="shared" si="6"/>
        <v>5.2631578947368418E-2</v>
      </c>
      <c r="G57" s="15">
        <v>13</v>
      </c>
      <c r="H57" s="17">
        <f t="shared" si="7"/>
        <v>6.3106796116504854E-2</v>
      </c>
    </row>
    <row r="58" spans="1:8" x14ac:dyDescent="0.3">
      <c r="B58" s="11" t="s">
        <v>42</v>
      </c>
      <c r="C58" s="15">
        <v>15</v>
      </c>
      <c r="D58" s="17">
        <f t="shared" si="5"/>
        <v>0.42857142857142855</v>
      </c>
      <c r="E58" s="15">
        <v>67</v>
      </c>
      <c r="F58" s="17">
        <f t="shared" si="6"/>
        <v>0.391812865497076</v>
      </c>
      <c r="G58" s="15">
        <v>82</v>
      </c>
      <c r="H58" s="17">
        <f t="shared" si="7"/>
        <v>0.39805825242718446</v>
      </c>
    </row>
    <row r="59" spans="1:8" x14ac:dyDescent="0.3">
      <c r="B59" s="10" t="s">
        <v>43</v>
      </c>
      <c r="C59" s="19">
        <v>0</v>
      </c>
      <c r="D59" s="17">
        <f t="shared" si="5"/>
        <v>0</v>
      </c>
      <c r="E59" s="19">
        <v>0</v>
      </c>
      <c r="F59" s="17">
        <f t="shared" si="6"/>
        <v>0</v>
      </c>
      <c r="G59" s="19">
        <v>0</v>
      </c>
      <c r="H59" s="17">
        <f t="shared" si="7"/>
        <v>0</v>
      </c>
    </row>
    <row r="60" spans="1:8" x14ac:dyDescent="0.3">
      <c r="B60" s="10" t="s">
        <v>44</v>
      </c>
      <c r="C60" s="15">
        <v>1</v>
      </c>
      <c r="D60" s="17">
        <f t="shared" si="5"/>
        <v>2.8571428571428571E-2</v>
      </c>
      <c r="E60" s="15">
        <v>1</v>
      </c>
      <c r="F60" s="17">
        <f t="shared" si="6"/>
        <v>5.8479532163742687E-3</v>
      </c>
      <c r="G60" s="15">
        <v>2</v>
      </c>
      <c r="H60" s="17">
        <f t="shared" si="7"/>
        <v>9.7087378640776691E-3</v>
      </c>
    </row>
    <row r="61" spans="1:8" x14ac:dyDescent="0.3">
      <c r="B61" s="10" t="s">
        <v>45</v>
      </c>
      <c r="C61" s="19">
        <v>0</v>
      </c>
      <c r="D61" s="17">
        <f t="shared" si="5"/>
        <v>0</v>
      </c>
      <c r="E61" s="19">
        <v>0</v>
      </c>
      <c r="F61" s="17">
        <f t="shared" si="6"/>
        <v>0</v>
      </c>
      <c r="G61" s="19">
        <v>0</v>
      </c>
      <c r="H61" s="17">
        <f t="shared" si="7"/>
        <v>0</v>
      </c>
    </row>
    <row r="62" spans="1:8" x14ac:dyDescent="0.3">
      <c r="B62" s="10" t="s">
        <v>22</v>
      </c>
      <c r="C62" s="19">
        <v>0</v>
      </c>
      <c r="D62" s="17">
        <f t="shared" si="5"/>
        <v>0</v>
      </c>
      <c r="E62" s="19">
        <v>0</v>
      </c>
      <c r="F62" s="17">
        <f t="shared" si="6"/>
        <v>0</v>
      </c>
      <c r="G62" s="19">
        <v>0</v>
      </c>
      <c r="H62" s="17">
        <f t="shared" si="7"/>
        <v>0</v>
      </c>
    </row>
    <row r="63" spans="1:8" ht="28.8" x14ac:dyDescent="0.3">
      <c r="B63" s="11" t="s">
        <v>46</v>
      </c>
      <c r="C63" s="19">
        <v>0</v>
      </c>
      <c r="D63" s="17">
        <f t="shared" si="5"/>
        <v>0</v>
      </c>
      <c r="E63" s="19">
        <v>0</v>
      </c>
      <c r="F63" s="17">
        <f t="shared" si="6"/>
        <v>0</v>
      </c>
      <c r="G63" s="19">
        <v>0</v>
      </c>
      <c r="H63" s="17">
        <f t="shared" si="7"/>
        <v>0</v>
      </c>
    </row>
    <row r="64" spans="1:8" x14ac:dyDescent="0.3">
      <c r="B64" s="10" t="s">
        <v>47</v>
      </c>
      <c r="C64" s="15">
        <v>3</v>
      </c>
      <c r="D64" s="17">
        <f t="shared" si="5"/>
        <v>8.5714285714285715E-2</v>
      </c>
      <c r="E64" s="15">
        <v>4</v>
      </c>
      <c r="F64" s="17">
        <f t="shared" si="6"/>
        <v>2.3391812865497075E-2</v>
      </c>
      <c r="G64" s="15">
        <v>7</v>
      </c>
      <c r="H64" s="17">
        <f t="shared" si="7"/>
        <v>3.3980582524271843E-2</v>
      </c>
    </row>
    <row r="65" spans="1:8" x14ac:dyDescent="0.3">
      <c r="B65" s="10" t="s">
        <v>48</v>
      </c>
      <c r="C65" s="15">
        <v>8</v>
      </c>
      <c r="D65" s="17">
        <f t="shared" si="5"/>
        <v>0.22857142857142856</v>
      </c>
      <c r="E65" s="15">
        <v>28</v>
      </c>
      <c r="F65" s="17">
        <f t="shared" si="6"/>
        <v>0.16374269005847952</v>
      </c>
      <c r="G65" s="15">
        <v>36</v>
      </c>
      <c r="H65" s="17">
        <f t="shared" si="7"/>
        <v>0.17475728155339806</v>
      </c>
    </row>
    <row r="66" spans="1:8" ht="28.8" x14ac:dyDescent="0.3">
      <c r="B66" s="11" t="s">
        <v>49</v>
      </c>
      <c r="C66" s="15">
        <v>7</v>
      </c>
      <c r="D66" s="17">
        <f t="shared" si="5"/>
        <v>0.2</v>
      </c>
      <c r="E66" s="15">
        <v>14</v>
      </c>
      <c r="F66" s="17">
        <f t="shared" si="6"/>
        <v>8.1871345029239762E-2</v>
      </c>
      <c r="G66" s="15">
        <v>21</v>
      </c>
      <c r="H66" s="17">
        <f t="shared" si="7"/>
        <v>0.10194174757281553</v>
      </c>
    </row>
    <row r="67" spans="1:8" x14ac:dyDescent="0.3">
      <c r="B67" s="11" t="s">
        <v>26</v>
      </c>
      <c r="C67" s="15">
        <v>7</v>
      </c>
      <c r="D67" s="17">
        <f t="shared" si="5"/>
        <v>0.2</v>
      </c>
      <c r="E67" s="15">
        <v>80</v>
      </c>
      <c r="F67" s="17">
        <f t="shared" si="6"/>
        <v>0.46783625730994149</v>
      </c>
      <c r="G67" s="15">
        <v>87</v>
      </c>
      <c r="H67" s="17">
        <f t="shared" si="7"/>
        <v>0.42233009708737862</v>
      </c>
    </row>
    <row r="68" spans="1:8" ht="28.8" x14ac:dyDescent="0.3">
      <c r="B68" s="11" t="s">
        <v>27</v>
      </c>
      <c r="C68" s="19">
        <v>0</v>
      </c>
      <c r="D68" s="17">
        <f t="shared" si="5"/>
        <v>0</v>
      </c>
      <c r="E68" s="19">
        <v>0</v>
      </c>
      <c r="F68" s="17">
        <f t="shared" si="6"/>
        <v>0</v>
      </c>
      <c r="G68" s="19">
        <v>0</v>
      </c>
      <c r="H68" s="17">
        <f t="shared" si="7"/>
        <v>0</v>
      </c>
    </row>
    <row r="69" spans="1:8" x14ac:dyDescent="0.3">
      <c r="B69" s="11" t="s">
        <v>50</v>
      </c>
      <c r="C69" s="19">
        <v>0</v>
      </c>
      <c r="D69" s="17">
        <f t="shared" si="5"/>
        <v>0</v>
      </c>
      <c r="E69" s="19">
        <v>0</v>
      </c>
      <c r="F69" s="17">
        <f t="shared" si="6"/>
        <v>0</v>
      </c>
      <c r="G69" s="19">
        <v>0</v>
      </c>
      <c r="H69" s="17">
        <f t="shared" si="7"/>
        <v>0</v>
      </c>
    </row>
    <row r="70" spans="1:8" ht="43.2" x14ac:dyDescent="0.3">
      <c r="B70" s="11" t="s">
        <v>51</v>
      </c>
      <c r="C70" s="19">
        <v>0</v>
      </c>
      <c r="D70" s="17">
        <f t="shared" si="5"/>
        <v>0</v>
      </c>
      <c r="E70" s="19">
        <v>0</v>
      </c>
      <c r="F70" s="17">
        <f t="shared" si="6"/>
        <v>0</v>
      </c>
      <c r="G70" s="19">
        <v>0</v>
      </c>
      <c r="H70" s="17">
        <f t="shared" si="7"/>
        <v>0</v>
      </c>
    </row>
    <row r="71" spans="1:8" ht="28.8" x14ac:dyDescent="0.3">
      <c r="B71" s="11" t="s">
        <v>52</v>
      </c>
      <c r="C71" s="19">
        <v>0</v>
      </c>
      <c r="D71" s="17">
        <f t="shared" si="5"/>
        <v>0</v>
      </c>
      <c r="E71" s="15">
        <v>3</v>
      </c>
      <c r="F71" s="17">
        <f t="shared" si="6"/>
        <v>1.7543859649122806E-2</v>
      </c>
      <c r="G71" s="15">
        <v>3</v>
      </c>
      <c r="H71" s="17">
        <f t="shared" si="7"/>
        <v>1.4563106796116505E-2</v>
      </c>
    </row>
    <row r="72" spans="1:8" ht="28.8" x14ac:dyDescent="0.3">
      <c r="B72" s="11" t="s">
        <v>53</v>
      </c>
      <c r="C72" s="19">
        <v>0</v>
      </c>
      <c r="D72" s="17">
        <f t="shared" si="5"/>
        <v>0</v>
      </c>
      <c r="E72" s="19">
        <v>0</v>
      </c>
      <c r="F72" s="17">
        <f t="shared" si="6"/>
        <v>0</v>
      </c>
      <c r="G72" s="19">
        <v>0</v>
      </c>
      <c r="H72" s="17">
        <f t="shared" si="7"/>
        <v>0</v>
      </c>
    </row>
    <row r="73" spans="1:8" x14ac:dyDescent="0.3">
      <c r="B73" s="21" t="s">
        <v>67</v>
      </c>
      <c r="C73" s="15">
        <v>2</v>
      </c>
      <c r="D73" s="17">
        <f t="shared" si="5"/>
        <v>5.7142857142857141E-2</v>
      </c>
      <c r="E73" s="15">
        <v>8</v>
      </c>
      <c r="F73" s="17">
        <f t="shared" si="6"/>
        <v>4.6783625730994149E-2</v>
      </c>
      <c r="G73" s="15">
        <v>10</v>
      </c>
      <c r="H73" s="17">
        <f t="shared" si="7"/>
        <v>4.8543689320388349E-2</v>
      </c>
    </row>
    <row r="74" spans="1:8" ht="28.8" x14ac:dyDescent="0.3">
      <c r="B74" s="21" t="s">
        <v>68</v>
      </c>
      <c r="C74" s="15">
        <v>1</v>
      </c>
      <c r="D74" s="17">
        <f t="shared" si="5"/>
        <v>2.8571428571428571E-2</v>
      </c>
      <c r="E74" s="15">
        <v>8</v>
      </c>
      <c r="F74" s="17">
        <f t="shared" si="6"/>
        <v>4.6783625730994149E-2</v>
      </c>
      <c r="G74" s="15">
        <v>9</v>
      </c>
      <c r="H74" s="17">
        <f t="shared" si="7"/>
        <v>4.3689320388349516E-2</v>
      </c>
    </row>
    <row r="75" spans="1:8" x14ac:dyDescent="0.3">
      <c r="B75" s="11" t="s">
        <v>54</v>
      </c>
      <c r="C75" s="19">
        <v>0</v>
      </c>
      <c r="D75" s="17">
        <f t="shared" si="5"/>
        <v>0</v>
      </c>
      <c r="E75" s="19">
        <v>0</v>
      </c>
      <c r="F75" s="17">
        <f t="shared" si="6"/>
        <v>0</v>
      </c>
      <c r="G75" s="19">
        <v>0</v>
      </c>
      <c r="H75" s="17">
        <f t="shared" si="7"/>
        <v>0</v>
      </c>
    </row>
    <row r="76" spans="1:8" x14ac:dyDescent="0.3">
      <c r="B76" s="10" t="s">
        <v>33</v>
      </c>
      <c r="C76" s="19">
        <v>0</v>
      </c>
      <c r="D76" s="17">
        <f t="shared" si="5"/>
        <v>0</v>
      </c>
      <c r="E76" s="19">
        <v>0</v>
      </c>
      <c r="F76" s="17">
        <f t="shared" si="6"/>
        <v>0</v>
      </c>
      <c r="G76" s="19">
        <v>0</v>
      </c>
      <c r="H76" s="17">
        <f t="shared" si="7"/>
        <v>0</v>
      </c>
    </row>
    <row r="77" spans="1:8" x14ac:dyDescent="0.3">
      <c r="B77" s="11" t="s">
        <v>34</v>
      </c>
      <c r="C77" s="19">
        <v>0</v>
      </c>
      <c r="D77" s="17">
        <f t="shared" si="5"/>
        <v>0</v>
      </c>
      <c r="E77" s="19">
        <v>3</v>
      </c>
      <c r="F77" s="17">
        <f t="shared" si="6"/>
        <v>1.7543859649122806E-2</v>
      </c>
      <c r="G77" s="19">
        <v>3</v>
      </c>
      <c r="H77" s="17">
        <f t="shared" si="7"/>
        <v>1.4563106796116505E-2</v>
      </c>
    </row>
    <row r="78" spans="1:8" x14ac:dyDescent="0.3">
      <c r="B78" s="12" t="s">
        <v>55</v>
      </c>
    </row>
    <row r="80" spans="1:8" x14ac:dyDescent="0.3">
      <c r="A80" s="2"/>
      <c r="B80" s="1" t="s">
        <v>56</v>
      </c>
    </row>
    <row r="81" spans="1:8" x14ac:dyDescent="0.3">
      <c r="B81" s="46" t="s">
        <v>1</v>
      </c>
      <c r="C81" s="47" t="s">
        <v>5</v>
      </c>
      <c r="D81" s="47"/>
      <c r="E81" s="47" t="s">
        <v>6</v>
      </c>
      <c r="F81" s="47"/>
      <c r="G81" s="47" t="s">
        <v>2</v>
      </c>
      <c r="H81" s="47"/>
    </row>
    <row r="82" spans="1:8" x14ac:dyDescent="0.3">
      <c r="B82" s="46"/>
      <c r="C82" s="3" t="s">
        <v>3</v>
      </c>
      <c r="D82" s="3" t="s">
        <v>4</v>
      </c>
      <c r="E82" s="3" t="s">
        <v>3</v>
      </c>
      <c r="F82" s="3" t="s">
        <v>4</v>
      </c>
      <c r="G82" s="3" t="s">
        <v>3</v>
      </c>
      <c r="H82" s="3" t="s">
        <v>4</v>
      </c>
    </row>
    <row r="83" spans="1:8" x14ac:dyDescent="0.3">
      <c r="B83" s="5" t="s">
        <v>57</v>
      </c>
      <c r="C83" s="15">
        <v>1</v>
      </c>
      <c r="D83" s="17">
        <f>C83/C$88</f>
        <v>0.25</v>
      </c>
      <c r="E83" s="15">
        <v>7</v>
      </c>
      <c r="F83" s="17">
        <f>E83/E$88</f>
        <v>0.1111111111111111</v>
      </c>
      <c r="G83" s="15">
        <v>8</v>
      </c>
      <c r="H83" s="17">
        <f>G83/G$88</f>
        <v>0.11940298507462686</v>
      </c>
    </row>
    <row r="84" spans="1:8" x14ac:dyDescent="0.3">
      <c r="B84" s="5" t="s">
        <v>58</v>
      </c>
      <c r="C84" s="15">
        <v>3</v>
      </c>
      <c r="D84" s="17">
        <f t="shared" ref="D84:F87" si="8">C84/C$88</f>
        <v>0.75</v>
      </c>
      <c r="E84" s="15">
        <v>55</v>
      </c>
      <c r="F84" s="17">
        <f t="shared" si="8"/>
        <v>0.87301587301587302</v>
      </c>
      <c r="G84" s="15">
        <v>58</v>
      </c>
      <c r="H84" s="17">
        <f t="shared" ref="H84" si="9">G84/G$88</f>
        <v>0.86567164179104472</v>
      </c>
    </row>
    <row r="85" spans="1:8" x14ac:dyDescent="0.3">
      <c r="B85" s="10" t="s">
        <v>33</v>
      </c>
      <c r="C85" s="19">
        <v>0</v>
      </c>
      <c r="D85" s="17">
        <f t="shared" si="8"/>
        <v>0</v>
      </c>
      <c r="E85" s="19">
        <v>0</v>
      </c>
      <c r="F85" s="17">
        <f t="shared" si="8"/>
        <v>0</v>
      </c>
      <c r="G85" s="19">
        <v>0</v>
      </c>
      <c r="H85" s="17">
        <f t="shared" ref="H85" si="10">G85/G$88</f>
        <v>0</v>
      </c>
    </row>
    <row r="86" spans="1:8" x14ac:dyDescent="0.3">
      <c r="B86" s="11" t="s">
        <v>54</v>
      </c>
      <c r="C86" s="19">
        <v>0</v>
      </c>
      <c r="D86" s="17">
        <f t="shared" si="8"/>
        <v>0</v>
      </c>
      <c r="E86" s="19">
        <v>0</v>
      </c>
      <c r="F86" s="17">
        <f t="shared" si="8"/>
        <v>0</v>
      </c>
      <c r="G86" s="19">
        <v>0</v>
      </c>
      <c r="H86" s="17">
        <f t="shared" ref="H86" si="11">G86/G$88</f>
        <v>0</v>
      </c>
    </row>
    <row r="87" spans="1:8" x14ac:dyDescent="0.3">
      <c r="B87" s="11" t="s">
        <v>34</v>
      </c>
      <c r="C87" s="18">
        <v>0</v>
      </c>
      <c r="D87" s="17">
        <f t="shared" si="8"/>
        <v>0</v>
      </c>
      <c r="E87" s="18">
        <v>1</v>
      </c>
      <c r="F87" s="17">
        <f t="shared" si="8"/>
        <v>1.5873015873015872E-2</v>
      </c>
      <c r="G87" s="18">
        <v>1</v>
      </c>
      <c r="H87" s="17">
        <f t="shared" ref="H87" si="12">G87/G$88</f>
        <v>1.4925373134328358E-2</v>
      </c>
    </row>
    <row r="88" spans="1:8" x14ac:dyDescent="0.3">
      <c r="B88" s="6" t="s">
        <v>2</v>
      </c>
      <c r="C88" s="20">
        <v>4</v>
      </c>
      <c r="D88" s="7">
        <v>1</v>
      </c>
      <c r="E88" s="20">
        <v>63</v>
      </c>
      <c r="F88" s="7">
        <v>1</v>
      </c>
      <c r="G88" s="20">
        <v>67</v>
      </c>
      <c r="H88" s="7">
        <v>1</v>
      </c>
    </row>
    <row r="89" spans="1:8" ht="28.8" x14ac:dyDescent="0.3">
      <c r="B89" s="13" t="s">
        <v>59</v>
      </c>
    </row>
    <row r="91" spans="1:8" x14ac:dyDescent="0.3">
      <c r="A91" s="2"/>
      <c r="B91" s="1" t="s">
        <v>60</v>
      </c>
    </row>
    <row r="92" spans="1:8" x14ac:dyDescent="0.3">
      <c r="B92" s="46" t="s">
        <v>1</v>
      </c>
      <c r="C92" s="47" t="s">
        <v>5</v>
      </c>
      <c r="D92" s="47"/>
      <c r="E92" s="47" t="s">
        <v>6</v>
      </c>
      <c r="F92" s="47"/>
      <c r="G92" s="47" t="s">
        <v>2</v>
      </c>
      <c r="H92" s="47"/>
    </row>
    <row r="93" spans="1:8" x14ac:dyDescent="0.3">
      <c r="B93" s="46"/>
      <c r="C93" s="3" t="s">
        <v>3</v>
      </c>
      <c r="D93" s="3" t="s">
        <v>4</v>
      </c>
      <c r="E93" s="3" t="s">
        <v>3</v>
      </c>
      <c r="F93" s="3" t="s">
        <v>4</v>
      </c>
      <c r="G93" s="3" t="s">
        <v>3</v>
      </c>
      <c r="H93" s="3" t="s">
        <v>4</v>
      </c>
    </row>
    <row r="94" spans="1:8" ht="28.8" x14ac:dyDescent="0.3">
      <c r="B94" s="11" t="s">
        <v>61</v>
      </c>
      <c r="C94" s="15">
        <v>2</v>
      </c>
      <c r="D94" s="17">
        <f>C94/C$102</f>
        <v>0.5</v>
      </c>
      <c r="E94" s="15">
        <v>19</v>
      </c>
      <c r="F94" s="17">
        <f>E94/E$102</f>
        <v>0.30158730158730157</v>
      </c>
      <c r="G94" s="15">
        <v>21</v>
      </c>
      <c r="H94" s="17">
        <f>G94/G$102</f>
        <v>0.31343283582089554</v>
      </c>
    </row>
    <row r="95" spans="1:8" x14ac:dyDescent="0.3">
      <c r="B95" s="10" t="s">
        <v>62</v>
      </c>
      <c r="C95" s="15">
        <v>2</v>
      </c>
      <c r="D95" s="17">
        <f t="shared" ref="D95:F101" si="13">C95/C$102</f>
        <v>0.5</v>
      </c>
      <c r="E95" s="15">
        <v>20</v>
      </c>
      <c r="F95" s="17">
        <f t="shared" si="13"/>
        <v>0.31746031746031744</v>
      </c>
      <c r="G95" s="15">
        <v>22</v>
      </c>
      <c r="H95" s="17">
        <f t="shared" ref="H95" si="14">G95/G$102</f>
        <v>0.32835820895522388</v>
      </c>
    </row>
    <row r="96" spans="1:8" x14ac:dyDescent="0.3">
      <c r="B96" s="10" t="s">
        <v>63</v>
      </c>
      <c r="C96" s="15">
        <v>0</v>
      </c>
      <c r="D96" s="17">
        <f t="shared" si="13"/>
        <v>0</v>
      </c>
      <c r="E96" s="15">
        <v>20</v>
      </c>
      <c r="F96" s="17">
        <f t="shared" si="13"/>
        <v>0.31746031746031744</v>
      </c>
      <c r="G96" s="15">
        <v>20</v>
      </c>
      <c r="H96" s="17">
        <f t="shared" ref="H96" si="15">G96/G$102</f>
        <v>0.29850746268656714</v>
      </c>
    </row>
    <row r="97" spans="2:8" x14ac:dyDescent="0.3">
      <c r="B97" s="10" t="s">
        <v>64</v>
      </c>
      <c r="C97" s="15">
        <v>0</v>
      </c>
      <c r="D97" s="17">
        <f t="shared" si="13"/>
        <v>0</v>
      </c>
      <c r="E97" s="15">
        <v>1</v>
      </c>
      <c r="F97" s="17">
        <f t="shared" si="13"/>
        <v>1.5873015873015872E-2</v>
      </c>
      <c r="G97" s="15">
        <v>1</v>
      </c>
      <c r="H97" s="17">
        <f t="shared" ref="H97" si="16">G97/G$102</f>
        <v>1.4925373134328358E-2</v>
      </c>
    </row>
    <row r="98" spans="2:8" x14ac:dyDescent="0.3">
      <c r="B98" s="10" t="s">
        <v>65</v>
      </c>
      <c r="C98" s="15">
        <v>0</v>
      </c>
      <c r="D98" s="17">
        <f t="shared" si="13"/>
        <v>0</v>
      </c>
      <c r="E98" s="15">
        <v>1</v>
      </c>
      <c r="F98" s="17">
        <f t="shared" si="13"/>
        <v>1.5873015873015872E-2</v>
      </c>
      <c r="G98" s="15">
        <v>1</v>
      </c>
      <c r="H98" s="17">
        <f t="shared" ref="H98" si="17">G98/G$102</f>
        <v>1.4925373134328358E-2</v>
      </c>
    </row>
    <row r="99" spans="2:8" x14ac:dyDescent="0.3">
      <c r="B99" s="10" t="s">
        <v>54</v>
      </c>
      <c r="C99" s="15">
        <v>0</v>
      </c>
      <c r="D99" s="17">
        <f t="shared" si="13"/>
        <v>0</v>
      </c>
      <c r="E99" s="15">
        <v>0</v>
      </c>
      <c r="F99" s="17">
        <f t="shared" si="13"/>
        <v>0</v>
      </c>
      <c r="G99" s="15">
        <v>0</v>
      </c>
      <c r="H99" s="17">
        <f t="shared" ref="H99" si="18">G99/G$102</f>
        <v>0</v>
      </c>
    </row>
    <row r="100" spans="2:8" x14ac:dyDescent="0.3">
      <c r="B100" s="10" t="s">
        <v>33</v>
      </c>
      <c r="C100" s="15">
        <v>0</v>
      </c>
      <c r="D100" s="17">
        <f t="shared" si="13"/>
        <v>0</v>
      </c>
      <c r="E100" s="15">
        <v>0</v>
      </c>
      <c r="F100" s="17">
        <f t="shared" si="13"/>
        <v>0</v>
      </c>
      <c r="G100" s="15">
        <v>0</v>
      </c>
      <c r="H100" s="17">
        <f t="shared" ref="H100" si="19">G100/G$102</f>
        <v>0</v>
      </c>
    </row>
    <row r="101" spans="2:8" x14ac:dyDescent="0.3">
      <c r="B101" s="10" t="s">
        <v>34</v>
      </c>
      <c r="C101" s="15">
        <v>0</v>
      </c>
      <c r="D101" s="17">
        <f t="shared" si="13"/>
        <v>0</v>
      </c>
      <c r="E101" s="19">
        <v>2</v>
      </c>
      <c r="F101" s="17">
        <f t="shared" si="13"/>
        <v>3.1746031746031744E-2</v>
      </c>
      <c r="G101" s="15">
        <v>2</v>
      </c>
      <c r="H101" s="17">
        <f t="shared" ref="H101" si="20">G101/G$102</f>
        <v>2.9850746268656716E-2</v>
      </c>
    </row>
    <row r="102" spans="2:8" x14ac:dyDescent="0.3">
      <c r="B102" s="6" t="s">
        <v>2</v>
      </c>
      <c r="C102" s="4">
        <v>4</v>
      </c>
      <c r="D102" s="7">
        <v>1</v>
      </c>
      <c r="E102" s="4">
        <v>63</v>
      </c>
      <c r="F102" s="7">
        <v>1</v>
      </c>
      <c r="G102" s="4">
        <v>67</v>
      </c>
      <c r="H102" s="7">
        <v>1</v>
      </c>
    </row>
    <row r="103" spans="2:8" ht="28.8" x14ac:dyDescent="0.3">
      <c r="B103" s="13" t="s">
        <v>59</v>
      </c>
    </row>
  </sheetData>
  <mergeCells count="28">
    <mergeCell ref="B4:B5"/>
    <mergeCell ref="C4:D4"/>
    <mergeCell ref="E4:F4"/>
    <mergeCell ref="G4:H4"/>
    <mergeCell ref="G19:H19"/>
    <mergeCell ref="B11:B12"/>
    <mergeCell ref="C11:D11"/>
    <mergeCell ref="E11:F11"/>
    <mergeCell ref="G11:H11"/>
    <mergeCell ref="B19:B20"/>
    <mergeCell ref="C19:D19"/>
    <mergeCell ref="E19:F19"/>
    <mergeCell ref="G51:H51"/>
    <mergeCell ref="B27:B28"/>
    <mergeCell ref="C27:D27"/>
    <mergeCell ref="E27:F27"/>
    <mergeCell ref="G27:H27"/>
    <mergeCell ref="B51:B52"/>
    <mergeCell ref="C51:D51"/>
    <mergeCell ref="E51:F51"/>
    <mergeCell ref="G92:H92"/>
    <mergeCell ref="B81:B82"/>
    <mergeCell ref="C81:D81"/>
    <mergeCell ref="E81:F81"/>
    <mergeCell ref="G81:H81"/>
    <mergeCell ref="B92:B93"/>
    <mergeCell ref="C92:D92"/>
    <mergeCell ref="E92:F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Kochi Raw Data</vt:lpstr>
      <vt:lpstr>Frequency Tables</vt:lpstr>
      <vt:lpstr>Crosstabs - Gender</vt:lpstr>
      <vt:lpstr>Crosstabs - Age</vt:lpstr>
      <vt:lpstr>Crosstabs- 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Windows User</cp:lastModifiedBy>
  <dcterms:created xsi:type="dcterms:W3CDTF">2021-06-21T09:47:21Z</dcterms:created>
  <dcterms:modified xsi:type="dcterms:W3CDTF">2021-07-12T10:30:18Z</dcterms:modified>
</cp:coreProperties>
</file>